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Beschaffungslogistik\Formulare\"/>
    </mc:Choice>
  </mc:AlternateContent>
  <workbookProtection workbookAlgorithmName="SHA-512" workbookHashValue="MQJZqore4F4I9cNecuQo2GbKPymWWc5LthJmt4vJI6/i7wsRDdQ87Bp6hfZwM3eqTTKjFgM1ka94ZfxUcohEVg==" workbookSaltValue="INrpj2iei432wSMkPPR19A==" workbookSpinCount="100000" lockStructure="1"/>
  <bookViews>
    <workbookView xWindow="0" yWindow="0" windowWidth="28800" windowHeight="12435"/>
  </bookViews>
  <sheets>
    <sheet name="Abholauftrag" sheetId="1" r:id="rId1"/>
  </sheets>
  <definedNames>
    <definedName name="_xlnm._FilterDatabase" localSheetId="0" hidden="1">Abholauftrag!$S$2:$S$4</definedName>
    <definedName name="_xlnm.Print_Area" localSheetId="0">Abholauftrag!$B$2:$M$101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4" i="1" l="1"/>
  <c r="P44" i="1" s="1"/>
  <c r="K44" i="1" s="1"/>
  <c r="O48" i="1" l="1"/>
  <c r="O53" i="1" l="1"/>
  <c r="R113" i="1" l="1"/>
  <c r="R152" i="1"/>
  <c r="R153" i="1"/>
  <c r="R154" i="1"/>
  <c r="R155" i="1"/>
  <c r="R156" i="1"/>
  <c r="E106" i="1" l="1"/>
  <c r="T123" i="1"/>
  <c r="T122" i="1"/>
  <c r="T121" i="1"/>
  <c r="T120" i="1"/>
  <c r="T119" i="1"/>
  <c r="T118" i="1"/>
  <c r="T117" i="1"/>
  <c r="T116" i="1"/>
  <c r="T115" i="1"/>
  <c r="T114" i="1"/>
  <c r="C78" i="1"/>
  <c r="G74" i="1"/>
  <c r="O74" i="1" s="1"/>
  <c r="D74" i="1"/>
  <c r="N74" i="1" s="1"/>
  <c r="O46" i="1"/>
  <c r="R151" i="1"/>
  <c r="R150" i="1"/>
  <c r="R149" i="1"/>
  <c r="R148" i="1"/>
  <c r="R147" i="1"/>
  <c r="R146" i="1"/>
  <c r="O36" i="1"/>
  <c r="N36" i="1"/>
  <c r="R145" i="1"/>
  <c r="N35" i="1"/>
  <c r="R144" i="1"/>
  <c r="O34" i="1"/>
  <c r="N34" i="1"/>
  <c r="R143" i="1"/>
  <c r="N33" i="1"/>
  <c r="R142" i="1"/>
  <c r="R141" i="1"/>
  <c r="N31" i="1"/>
  <c r="R140" i="1"/>
  <c r="R139" i="1"/>
  <c r="R138" i="1"/>
  <c r="R137" i="1"/>
  <c r="R136" i="1"/>
  <c r="R135" i="1"/>
  <c r="R134" i="1"/>
  <c r="N23" i="1"/>
  <c r="R133" i="1"/>
  <c r="R132" i="1"/>
  <c r="N21" i="1"/>
  <c r="R131" i="1"/>
  <c r="O20" i="1"/>
  <c r="N20" i="1"/>
  <c r="R130" i="1"/>
  <c r="N19" i="1"/>
  <c r="R129" i="1"/>
  <c r="O18" i="1"/>
  <c r="N18" i="1"/>
  <c r="R128" i="1"/>
  <c r="N17" i="1"/>
  <c r="R115" i="1"/>
  <c r="R114" i="1"/>
  <c r="N15" i="1"/>
  <c r="R127" i="1"/>
  <c r="R117" i="1"/>
  <c r="N13" i="1"/>
  <c r="R126" i="1"/>
  <c r="R125" i="1"/>
  <c r="R118" i="1"/>
  <c r="R124" i="1"/>
  <c r="R123" i="1"/>
  <c r="R122" i="1"/>
  <c r="R121" i="1"/>
  <c r="R120" i="1"/>
  <c r="R119" i="1"/>
  <c r="R116" i="1"/>
  <c r="E86" i="1" l="1"/>
  <c r="E82" i="1"/>
  <c r="E105" i="1"/>
  <c r="F105" i="1" s="1"/>
  <c r="E104" i="1"/>
</calcChain>
</file>

<file path=xl/sharedStrings.xml><?xml version="1.0" encoding="utf-8"?>
<sst xmlns="http://schemas.openxmlformats.org/spreadsheetml/2006/main" count="165" uniqueCount="148">
  <si>
    <t>Abholauftrag für Aufträge der Würth Industrie Service GmbH &amp; Co. KG</t>
  </si>
  <si>
    <t>AT - Österreich </t>
  </si>
  <si>
    <t>X</t>
  </si>
  <si>
    <t>AU - Australien</t>
  </si>
  <si>
    <t>E-Mail-Adresse:</t>
  </si>
  <si>
    <t>wop@wuerth-industrie.com</t>
  </si>
  <si>
    <t>BE - Belgien</t>
  </si>
  <si>
    <t>BG - Bulgarien</t>
  </si>
  <si>
    <t>Telefonnummer:</t>
  </si>
  <si>
    <t>07931 - 91 3993</t>
  </si>
  <si>
    <t>CA - Canada</t>
  </si>
  <si>
    <t>Faxnummer:</t>
  </si>
  <si>
    <t>07931 - 91 5 3993</t>
  </si>
  <si>
    <t>CH - Schweiz</t>
  </si>
  <si>
    <t>CN - China</t>
  </si>
  <si>
    <t>CZ - Tschechische Republik</t>
  </si>
  <si>
    <r>
      <rPr>
        <b/>
        <sz val="20"/>
        <color indexed="9"/>
        <rFont val="Arial"/>
        <family val="2"/>
      </rPr>
      <t>A b s e n d e r</t>
    </r>
    <r>
      <rPr>
        <sz val="20"/>
        <color indexed="9"/>
        <rFont val="Arial"/>
        <family val="2"/>
      </rPr>
      <t xml:space="preserve">  </t>
    </r>
    <r>
      <rPr>
        <sz val="12"/>
        <color indexed="9"/>
        <rFont val="Arial"/>
        <family val="2"/>
      </rPr>
      <t>Consignor</t>
    </r>
  </si>
  <si>
    <t>DE - Deutschland</t>
  </si>
  <si>
    <t>DK - Dänemark</t>
  </si>
  <si>
    <t>Paket</t>
  </si>
  <si>
    <r>
      <rPr>
        <b/>
        <sz val="12"/>
        <rFont val="Arial"/>
        <family val="2"/>
      </rPr>
      <t>Lieferantennummer</t>
    </r>
    <r>
      <rPr>
        <sz val="12"/>
        <rFont val="Arial"/>
        <family val="2"/>
      </rPr>
      <t xml:space="preserve">
</t>
    </r>
    <r>
      <rPr>
        <sz val="8"/>
        <rFont val="Arial"/>
        <family val="2"/>
      </rPr>
      <t xml:space="preserve">Supplier Number </t>
    </r>
  </si>
  <si>
    <t>EE - Estland</t>
  </si>
  <si>
    <t>ES - Spanien</t>
  </si>
  <si>
    <t>Name</t>
  </si>
  <si>
    <t>FI - Finnland</t>
  </si>
  <si>
    <t>Name:</t>
  </si>
  <si>
    <t>FR - Frankreich</t>
  </si>
  <si>
    <r>
      <t xml:space="preserve">Straße
</t>
    </r>
    <r>
      <rPr>
        <sz val="8"/>
        <rFont val="Arial"/>
        <family val="2"/>
      </rPr>
      <t>Street</t>
    </r>
  </si>
  <si>
    <t>GB - Grossbritanien</t>
  </si>
  <si>
    <t>Straße:</t>
  </si>
  <si>
    <t>GR - Griechenland</t>
  </si>
  <si>
    <r>
      <t xml:space="preserve">Land / PLZ / Ort
</t>
    </r>
    <r>
      <rPr>
        <sz val="8"/>
        <rFont val="Arial"/>
        <family val="2"/>
      </rPr>
      <t>Country / Postal code / City</t>
    </r>
  </si>
  <si>
    <t>HK - Hongkong</t>
  </si>
  <si>
    <t>Land / PLZ/ Ort:</t>
  </si>
  <si>
    <t>HR - Kroatien</t>
  </si>
  <si>
    <r>
      <t xml:space="preserve">Ihr Ansprechpartner
</t>
    </r>
    <r>
      <rPr>
        <i/>
        <sz val="8"/>
        <rFont val="Arial"/>
        <family val="2"/>
      </rPr>
      <t>Name / Telephone / E-Mail</t>
    </r>
  </si>
  <si>
    <t>HU - Ungarn</t>
  </si>
  <si>
    <t>ID - Indonesien</t>
  </si>
  <si>
    <r>
      <t xml:space="preserve">Ansprechpartner 
</t>
    </r>
    <r>
      <rPr>
        <b/>
        <i/>
        <sz val="10"/>
        <rFont val="Arial"/>
        <family val="2"/>
      </rPr>
      <t>Würth Industrie Service</t>
    </r>
  </si>
  <si>
    <t>IN - Indien</t>
  </si>
  <si>
    <t>IT - Italien</t>
  </si>
  <si>
    <t>JP - Japan</t>
  </si>
  <si>
    <r>
      <t xml:space="preserve">Abholadresse 
</t>
    </r>
    <r>
      <rPr>
        <sz val="8"/>
        <rFont val="Arial"/>
        <family val="2"/>
      </rPr>
      <t>Loading Station</t>
    </r>
  </si>
  <si>
    <r>
      <rPr>
        <b/>
        <sz val="12"/>
        <rFont val="Arial"/>
        <family val="2"/>
      </rPr>
      <t>Abweichende Ladestelle</t>
    </r>
    <r>
      <rPr>
        <sz val="12"/>
        <rFont val="Arial"/>
        <family val="2"/>
      </rPr>
      <t xml:space="preserve"> </t>
    </r>
    <r>
      <rPr>
        <sz val="8"/>
        <rFont val="Arial"/>
        <family val="2"/>
      </rPr>
      <t>Different Loading Station</t>
    </r>
  </si>
  <si>
    <t>KP - Nordkorea</t>
  </si>
  <si>
    <t>LI - Liechtenstein</t>
  </si>
  <si>
    <r>
      <rPr>
        <b/>
        <sz val="20"/>
        <color indexed="9"/>
        <rFont val="Arial"/>
        <family val="2"/>
      </rPr>
      <t xml:space="preserve">A b h o l u n g </t>
    </r>
    <r>
      <rPr>
        <b/>
        <sz val="15"/>
        <color indexed="9"/>
        <rFont val="Arial"/>
        <family val="2"/>
      </rPr>
      <t xml:space="preserve"> (nur falls von Absender abweichend)</t>
    </r>
    <r>
      <rPr>
        <sz val="15"/>
        <color indexed="9"/>
        <rFont val="Arial"/>
        <family val="2"/>
      </rPr>
      <t xml:space="preserve"> </t>
    </r>
    <r>
      <rPr>
        <sz val="12"/>
        <color indexed="9"/>
        <rFont val="Arial"/>
        <family val="2"/>
      </rPr>
      <t>Loading Station (only if differing from supplier data)</t>
    </r>
  </si>
  <si>
    <t>LT - Litauen</t>
  </si>
  <si>
    <t>LU - Luxemburg</t>
  </si>
  <si>
    <t>LV - Lettland</t>
  </si>
  <si>
    <t>MY - Malaysia</t>
  </si>
  <si>
    <t>NL - Niederlande</t>
  </si>
  <si>
    <t>NO - Norwegen</t>
  </si>
  <si>
    <t>PH - Philippinen</t>
  </si>
  <si>
    <t>PL - Polen</t>
  </si>
  <si>
    <t>PT - Portugal</t>
  </si>
  <si>
    <t>Ansprechpartner</t>
  </si>
  <si>
    <t>Telefonnummer</t>
  </si>
  <si>
    <t>RO - Rumänien</t>
  </si>
  <si>
    <t>RU - Russland</t>
  </si>
  <si>
    <r>
      <t xml:space="preserve">S e n d u n g s i n f o r m a t i o n e n </t>
    </r>
    <r>
      <rPr>
        <sz val="12"/>
        <color indexed="9"/>
        <rFont val="Arial"/>
        <family val="2"/>
      </rPr>
      <t>Shipment information</t>
    </r>
  </si>
  <si>
    <t>SK - Slowakei</t>
  </si>
  <si>
    <t>SL - Slowenien</t>
  </si>
  <si>
    <r>
      <t xml:space="preserve">Abholreferenz der Sendung
</t>
    </r>
    <r>
      <rPr>
        <sz val="8"/>
        <color theme="1"/>
        <rFont val="Arial"/>
        <family val="2"/>
      </rPr>
      <t>Shipment reference</t>
    </r>
  </si>
  <si>
    <r>
      <rPr>
        <b/>
        <sz val="10"/>
        <rFont val="Arial"/>
        <family val="2"/>
      </rPr>
      <t>Abholdatum</t>
    </r>
    <r>
      <rPr>
        <sz val="10"/>
        <rFont val="Arial"/>
        <family val="2"/>
      </rPr>
      <t xml:space="preserve"> </t>
    </r>
    <r>
      <rPr>
        <sz val="8"/>
        <rFont val="Arial"/>
        <family val="2"/>
      </rPr>
      <t>pick-up date</t>
    </r>
  </si>
  <si>
    <r>
      <rPr>
        <b/>
        <sz val="10"/>
        <rFont val="Arial"/>
        <family val="2"/>
      </rPr>
      <t>Abholzeitraum (von - bis)</t>
    </r>
    <r>
      <rPr>
        <sz val="10"/>
        <rFont val="Arial"/>
        <family val="2"/>
      </rPr>
      <t xml:space="preserve"> </t>
    </r>
    <r>
      <rPr>
        <sz val="8"/>
        <rFont val="Arial"/>
        <family val="2"/>
      </rPr>
      <t>pick-up time</t>
    </r>
  </si>
  <si>
    <t>TH - Thailand</t>
  </si>
  <si>
    <t>TR - Türkei</t>
  </si>
  <si>
    <t>TW - Taiwan</t>
  </si>
  <si>
    <t>Kostenstelle</t>
  </si>
  <si>
    <t>Anlieferzeit</t>
  </si>
  <si>
    <t>US - USA</t>
  </si>
  <si>
    <r>
      <t xml:space="preserve">Express </t>
    </r>
    <r>
      <rPr>
        <sz val="8"/>
        <rFont val="Arial"/>
        <family val="2"/>
      </rPr>
      <t>Express shipment</t>
    </r>
  </si>
  <si>
    <t>VN - Vietnam</t>
  </si>
  <si>
    <r>
      <t xml:space="preserve">Gefahrgut im Sinne der ADR </t>
    </r>
    <r>
      <rPr>
        <sz val="8"/>
        <rFont val="Arial"/>
        <family val="2"/>
      </rPr>
      <t>ADR goods</t>
    </r>
  </si>
  <si>
    <r>
      <t xml:space="preserve">P a c k s t ü c k d a t e n </t>
    </r>
    <r>
      <rPr>
        <sz val="12"/>
        <color indexed="9"/>
        <rFont val="Arial"/>
        <family val="2"/>
      </rPr>
      <t>Package data</t>
    </r>
  </si>
  <si>
    <r>
      <t xml:space="preserve">Anzahl Packstücke
</t>
    </r>
    <r>
      <rPr>
        <sz val="8"/>
        <rFont val="Arial"/>
        <family val="2"/>
      </rPr>
      <t>Quantity of packages</t>
    </r>
  </si>
  <si>
    <r>
      <t xml:space="preserve">Verpackungsart
</t>
    </r>
    <r>
      <rPr>
        <sz val="8"/>
        <rFont val="Arial"/>
        <family val="2"/>
      </rPr>
      <t>Packaging</t>
    </r>
  </si>
  <si>
    <r>
      <rPr>
        <b/>
        <sz val="12"/>
        <rFont val="Arial"/>
        <family val="2"/>
      </rPr>
      <t>Gewicht in kg</t>
    </r>
    <r>
      <rPr>
        <b/>
        <sz val="10"/>
        <rFont val="Arial"/>
        <family val="2"/>
      </rPr>
      <t xml:space="preserve">
</t>
    </r>
    <r>
      <rPr>
        <sz val="8"/>
        <rFont val="Arial"/>
        <family val="2"/>
      </rPr>
      <t>Weight</t>
    </r>
  </si>
  <si>
    <r>
      <t xml:space="preserve">Maße (in cm)
</t>
    </r>
    <r>
      <rPr>
        <sz val="8"/>
        <rFont val="Arial"/>
        <family val="2"/>
      </rPr>
      <t>Dimensions
length x width x height</t>
    </r>
  </si>
  <si>
    <r>
      <t xml:space="preserve">Würth Bestell-Nummer
</t>
    </r>
    <r>
      <rPr>
        <sz val="8"/>
        <rFont val="Arial"/>
        <family val="2"/>
      </rPr>
      <t>Würth order number</t>
    </r>
  </si>
  <si>
    <t>UN-Nr.</t>
  </si>
  <si>
    <t>Stellplätze</t>
  </si>
  <si>
    <r>
      <t xml:space="preserve">Z u s t e l l a d r e s s e  </t>
    </r>
    <r>
      <rPr>
        <sz val="12"/>
        <color indexed="9"/>
        <rFont val="Arial"/>
        <family val="2"/>
      </rPr>
      <t>Delivery address</t>
    </r>
  </si>
  <si>
    <t>Hier bitte Lagerort auswählen</t>
  </si>
  <si>
    <t>Bitte wählen Sie hier den Lagerort an dem die Sendung zugestellt werden soll. Wenn einzelnde Lieferungen einer Sendung verschiedene Lagerorte haben, kann die Sendung gesammelt unter dem höchsten Lagerort angemeldet werden.
Ist die Sendung nicht für Bad Mergentheim bestimmt wählen Sie bitte "Strecken-/Direktlieferung" aus und füllen Sie die Anlieferadresse im daraufhin erscheinenden Feld aus.</t>
  </si>
  <si>
    <t>Lagerort</t>
  </si>
  <si>
    <t xml:space="preserve">Name </t>
  </si>
  <si>
    <t xml:space="preserve"> </t>
  </si>
  <si>
    <t>Lagerware</t>
  </si>
  <si>
    <t>Gebäude 106</t>
  </si>
  <si>
    <r>
      <rPr>
        <b/>
        <sz val="20"/>
        <color theme="1"/>
        <rFont val="Arial"/>
        <family val="2"/>
      </rPr>
      <t>Würth Industrie Service</t>
    </r>
    <r>
      <rPr>
        <sz val="14"/>
        <color theme="1"/>
        <rFont val="Arial"/>
        <family val="2"/>
      </rPr>
      <t xml:space="preserve"> GmbH &amp; Co. KG</t>
    </r>
  </si>
  <si>
    <t>OEM-Automobil</t>
  </si>
  <si>
    <t>Chemie</t>
  </si>
  <si>
    <t>Gebäude 101</t>
  </si>
  <si>
    <r>
      <t xml:space="preserve">Straße 
</t>
    </r>
    <r>
      <rPr>
        <sz val="8"/>
        <rFont val="Arial"/>
        <family val="2"/>
      </rPr>
      <t>Street</t>
    </r>
  </si>
  <si>
    <t>Straße</t>
  </si>
  <si>
    <t>ORSY</t>
  </si>
  <si>
    <t>Waschanlage</t>
  </si>
  <si>
    <t>Gebäude 150</t>
  </si>
  <si>
    <r>
      <t xml:space="preserve">Land / PLZ / Ort 
</t>
    </r>
    <r>
      <rPr>
        <sz val="8"/>
        <rFont val="Arial"/>
        <family val="2"/>
      </rPr>
      <t>Country / Postal code / City</t>
    </r>
  </si>
  <si>
    <t>DE 97980 Bad Mergentheim</t>
  </si>
  <si>
    <t>Land / PLZ / Ort</t>
  </si>
  <si>
    <t>Durchläufer</t>
  </si>
  <si>
    <t>Verwiegerei</t>
  </si>
  <si>
    <r>
      <t xml:space="preserve">Ansprechpartner
</t>
    </r>
    <r>
      <rPr>
        <sz val="8"/>
        <rFont val="Arial"/>
        <family val="2"/>
      </rPr>
      <t>Contact (Name / Telephone)</t>
    </r>
  </si>
  <si>
    <t>WOP +497931 91 3993</t>
  </si>
  <si>
    <t>Veredelung</t>
  </si>
  <si>
    <t>Gebäude 103</t>
  </si>
  <si>
    <t>Retoure</t>
  </si>
  <si>
    <t>Strecken-/Direktlieferung</t>
  </si>
  <si>
    <t>Direkt</t>
  </si>
  <si>
    <r>
      <rPr>
        <b/>
        <sz val="12"/>
        <rFont val="Arial"/>
        <family val="2"/>
      </rPr>
      <t>Besonderheiten/
Bemerkungen</t>
    </r>
    <r>
      <rPr>
        <sz val="12"/>
        <rFont val="Arial"/>
        <family val="2"/>
      </rPr>
      <t xml:space="preserve">
</t>
    </r>
    <r>
      <rPr>
        <sz val="8"/>
        <rFont val="Arial"/>
        <family val="2"/>
      </rPr>
      <t>Details</t>
    </r>
  </si>
  <si>
    <t>V o r a b - C h e c k</t>
  </si>
  <si>
    <t>Lieferantendaten:</t>
  </si>
  <si>
    <t>Auftragsdaten:</t>
  </si>
  <si>
    <t>Empfängerdaten:</t>
  </si>
  <si>
    <t>I n f o r m a t i o n e n</t>
  </si>
  <si>
    <t>Sofern Sie alle notwendigen Felder ausgefüllt haben und der Vorab-Check erfolgreich war, können Sie uns dieses Formular einfach direkt per E-Mail zukommen lassen.
Sollten Sie weitere Fragen haben, stehen wir Ihnen gerne jederzeit unter o. g. Rufnummer zur Verfügung.
Bitte drucken Sie sich dieses Formular aus, um sich die Abholung von unserem Spediteur quittieren zu lassen. Vielen Dank. 
Die aktuellen Transport- und Verpackungsvorschriften stehen Ihnen unter http://www.wuerth-industrie.com zur Verfügung.</t>
  </si>
  <si>
    <t>KLT - Behälter</t>
  </si>
  <si>
    <t>BND - Bund</t>
  </si>
  <si>
    <t>CLL - Colli</t>
  </si>
  <si>
    <t>EUP - Europalette</t>
  </si>
  <si>
    <t>EWP - Einwegpalette</t>
  </si>
  <si>
    <t>GIX - Gitterbox</t>
  </si>
  <si>
    <t>HPA - Halbpalette</t>
  </si>
  <si>
    <t>KUP - Kundenpalette</t>
  </si>
  <si>
    <t>KRT - Karton/Paket</t>
  </si>
  <si>
    <t>Total :</t>
  </si>
  <si>
    <r>
      <t xml:space="preserve">Ansprechpartner
</t>
    </r>
    <r>
      <rPr>
        <sz val="8"/>
        <rFont val="Arial"/>
        <family val="2"/>
      </rPr>
      <t>Contact (E-Mail / Telephone)</t>
    </r>
  </si>
  <si>
    <r>
      <t xml:space="preserve">G e f a h r g u t </t>
    </r>
    <r>
      <rPr>
        <sz val="12"/>
        <color indexed="9"/>
        <rFont val="Arial"/>
        <family val="2"/>
      </rPr>
      <t>Dangerous goods</t>
    </r>
  </si>
  <si>
    <r>
      <rPr>
        <b/>
        <sz val="12"/>
        <color theme="1"/>
        <rFont val="Arial"/>
        <family val="2"/>
      </rPr>
      <t>Aufmachung</t>
    </r>
    <r>
      <rPr>
        <sz val="12"/>
        <color theme="1"/>
        <rFont val="Arial"/>
        <family val="2"/>
      </rPr>
      <t xml:space="preserve">
</t>
    </r>
    <r>
      <rPr>
        <sz val="8"/>
        <color theme="1"/>
        <rFont val="Arial"/>
        <family val="2"/>
      </rPr>
      <t>Packaging</t>
    </r>
  </si>
  <si>
    <r>
      <rPr>
        <b/>
        <sz val="12"/>
        <color theme="1"/>
        <rFont val="Arial"/>
        <family val="2"/>
      </rPr>
      <t>Verpackungsgruppe</t>
    </r>
    <r>
      <rPr>
        <sz val="12"/>
        <color theme="1"/>
        <rFont val="Arial"/>
        <family val="2"/>
      </rPr>
      <t xml:space="preserve">
</t>
    </r>
    <r>
      <rPr>
        <sz val="8"/>
        <color theme="1"/>
        <rFont val="Arial"/>
        <family val="2"/>
      </rPr>
      <t>Packaging group</t>
    </r>
  </si>
  <si>
    <r>
      <rPr>
        <b/>
        <sz val="12"/>
        <color theme="1"/>
        <rFont val="Arial"/>
        <family val="2"/>
      </rPr>
      <t>Netto Gewicht</t>
    </r>
    <r>
      <rPr>
        <sz val="12"/>
        <color theme="1"/>
        <rFont val="Arial"/>
        <family val="2"/>
      </rPr>
      <t xml:space="preserve">
</t>
    </r>
    <r>
      <rPr>
        <sz val="8"/>
        <color theme="1"/>
        <rFont val="Arial"/>
        <family val="2"/>
      </rPr>
      <t>Net weight</t>
    </r>
  </si>
  <si>
    <t>Gefahrgut
Dangerous goods</t>
  </si>
  <si>
    <r>
      <t xml:space="preserve">Menge
</t>
    </r>
    <r>
      <rPr>
        <sz val="8"/>
        <rFont val="Arial"/>
        <family val="2"/>
      </rPr>
      <t>Quantity</t>
    </r>
  </si>
  <si>
    <r>
      <t xml:space="preserve">Würth Artikelnummer
</t>
    </r>
    <r>
      <rPr>
        <sz val="8"/>
        <rFont val="Arial"/>
        <family val="2"/>
      </rPr>
      <t>Würth article number</t>
    </r>
  </si>
  <si>
    <r>
      <rPr>
        <b/>
        <sz val="10"/>
        <rFont val="Arial"/>
        <family val="2"/>
      </rPr>
      <t>Liefertermin</t>
    </r>
    <r>
      <rPr>
        <sz val="10"/>
        <rFont val="Arial"/>
        <family val="2"/>
      </rPr>
      <t xml:space="preserve"> </t>
    </r>
    <r>
      <rPr>
        <sz val="8"/>
        <rFont val="Arial"/>
        <family val="2"/>
      </rPr>
      <t>Expected delivery</t>
    </r>
  </si>
  <si>
    <t>kg</t>
  </si>
  <si>
    <t>v 4.0</t>
  </si>
  <si>
    <r>
      <t xml:space="preserve">Ursprung
</t>
    </r>
    <r>
      <rPr>
        <sz val="8"/>
        <rFont val="Arial"/>
        <family val="2"/>
      </rPr>
      <t>Origin</t>
    </r>
  </si>
  <si>
    <t>Montag</t>
  </si>
  <si>
    <t>Dienstag</t>
  </si>
  <si>
    <t>Mittwoch</t>
  </si>
  <si>
    <t>Donnerstag</t>
  </si>
  <si>
    <t>Freitag</t>
  </si>
  <si>
    <t>Samstag</t>
  </si>
  <si>
    <t>Sonntag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</si>
</sst>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General\ &quot;Packstücke&quot;"/>
    <numFmt numFmtId="166" formatCode="h:mm;@"/>
  </numFmts>
  <fonts count="51" x14ac:knownFonts="1">
    <font>
      <sz val="10"/>
      <name val="Arial"/>
    </font>
    <font>
      <b/>
      <i/>
      <sz val="16"/>
      <color indexed="10"/>
      <name val="Arial"/>
      <family val="2"/>
    </font>
    <font>
      <b/>
      <sz val="12"/>
      <color indexed="10"/>
      <name val="Arial"/>
      <family val="2"/>
    </font>
    <font>
      <b/>
      <sz val="16"/>
      <color indexed="10"/>
      <name val="Arial"/>
      <family val="2"/>
    </font>
    <font>
      <sz val="18"/>
      <name val="Arial"/>
      <family val="2"/>
    </font>
    <font>
      <i/>
      <sz val="10"/>
      <name val="Arial"/>
      <family val="2"/>
    </font>
    <font>
      <sz val="12"/>
      <name val="Arial"/>
      <family val="2"/>
    </font>
    <font>
      <sz val="10"/>
      <name val="Arial"/>
      <family val="2"/>
    </font>
    <font>
      <b/>
      <sz val="12"/>
      <name val="Arial"/>
      <family val="2"/>
    </font>
    <font>
      <i/>
      <sz val="14"/>
      <name val="Arial"/>
      <family val="2"/>
    </font>
    <font>
      <sz val="14"/>
      <name val="Arial"/>
      <family val="2"/>
    </font>
    <font>
      <i/>
      <sz val="12"/>
      <name val="Arial"/>
      <family val="2"/>
    </font>
    <font>
      <sz val="7"/>
      <name val="Arial"/>
      <family val="2"/>
    </font>
    <font>
      <sz val="20"/>
      <color indexed="9"/>
      <name val="Arial"/>
      <family val="2"/>
    </font>
    <font>
      <b/>
      <sz val="20"/>
      <color indexed="9"/>
      <name val="Arial"/>
      <family val="2"/>
    </font>
    <font>
      <sz val="12"/>
      <color indexed="9"/>
      <name val="Arial"/>
      <family val="2"/>
    </font>
    <font>
      <sz val="20"/>
      <name val="Arial"/>
      <family val="2"/>
    </font>
    <font>
      <sz val="30"/>
      <name val="Arial"/>
      <family val="2"/>
    </font>
    <font>
      <sz val="16"/>
      <name val="Arial"/>
      <family val="2"/>
    </font>
    <font>
      <sz val="8"/>
      <name val="Arial"/>
      <family val="2"/>
    </font>
    <font>
      <b/>
      <sz val="24"/>
      <name val="Arial"/>
      <family val="2"/>
    </font>
    <font>
      <b/>
      <sz val="30"/>
      <name val="Arial"/>
      <family val="2"/>
    </font>
    <font>
      <sz val="24"/>
      <name val="Arial"/>
      <family val="2"/>
    </font>
    <font>
      <i/>
      <sz val="8"/>
      <name val="Arial"/>
      <family val="2"/>
    </font>
    <font>
      <u/>
      <sz val="10"/>
      <color indexed="12"/>
      <name val="Arial"/>
      <family val="2"/>
    </font>
    <font>
      <b/>
      <i/>
      <sz val="10"/>
      <name val="Arial"/>
      <family val="2"/>
    </font>
    <font>
      <b/>
      <sz val="10"/>
      <name val="Arial"/>
      <family val="2"/>
    </font>
    <font>
      <b/>
      <sz val="15"/>
      <color indexed="9"/>
      <name val="Arial"/>
      <family val="2"/>
    </font>
    <font>
      <sz val="15"/>
      <color indexed="9"/>
      <name val="Arial"/>
      <family val="2"/>
    </font>
    <font>
      <i/>
      <sz val="7"/>
      <name val="Arial"/>
      <family val="2"/>
    </font>
    <font>
      <b/>
      <sz val="20"/>
      <name val="Arial"/>
      <family val="2"/>
    </font>
    <font>
      <b/>
      <sz val="12"/>
      <color theme="1"/>
      <name val="Arial"/>
      <family val="2"/>
    </font>
    <font>
      <sz val="8"/>
      <color theme="1"/>
      <name val="Arial"/>
      <family val="2"/>
    </font>
    <font>
      <b/>
      <sz val="24"/>
      <color theme="1"/>
      <name val="Arial"/>
      <family val="2"/>
    </font>
    <font>
      <b/>
      <sz val="23"/>
      <name val="Arial"/>
      <family val="2"/>
    </font>
    <font>
      <b/>
      <i/>
      <sz val="23"/>
      <name val="Arial"/>
      <family val="2"/>
    </font>
    <font>
      <sz val="23"/>
      <name val="Arial"/>
      <family val="2"/>
    </font>
    <font>
      <i/>
      <sz val="23"/>
      <name val="Arial"/>
      <family val="2"/>
    </font>
    <font>
      <sz val="16"/>
      <color indexed="8"/>
      <name val="Arial"/>
      <family val="2"/>
    </font>
    <font>
      <sz val="30"/>
      <color indexed="9"/>
      <name val="Arial"/>
      <family val="2"/>
    </font>
    <font>
      <sz val="10"/>
      <color theme="1"/>
      <name val="Arial"/>
      <family val="2"/>
    </font>
    <font>
      <b/>
      <sz val="20"/>
      <color theme="1"/>
      <name val="Arial"/>
      <family val="2"/>
    </font>
    <font>
      <sz val="20"/>
      <color theme="1"/>
      <name val="Arial"/>
      <family val="2"/>
    </font>
    <font>
      <sz val="14"/>
      <color theme="1"/>
      <name val="Arial"/>
      <family val="2"/>
    </font>
    <font>
      <i/>
      <sz val="18"/>
      <name val="Arial"/>
      <family val="2"/>
    </font>
    <font>
      <i/>
      <sz val="12"/>
      <color indexed="23"/>
      <name val="Arial"/>
      <family val="2"/>
    </font>
    <font>
      <sz val="12"/>
      <color indexed="10"/>
      <name val="Arial"/>
      <family val="2"/>
    </font>
    <font>
      <sz val="12"/>
      <color indexed="8"/>
      <name val="Arial"/>
      <family val="2"/>
    </font>
    <font>
      <b/>
      <sz val="16"/>
      <name val="Arial"/>
      <family val="2"/>
    </font>
    <font>
      <sz val="12"/>
      <color theme="1"/>
      <name val="Arial"/>
      <family val="2"/>
    </font>
    <font>
      <b/>
      <sz val="22.5"/>
      <name val="Arial"/>
      <family val="2"/>
    </font>
  </fonts>
  <fills count="5">
    <fill>
      <patternFill patternType="none"/>
    </fill>
    <fill>
      <patternFill patternType="gray125"/>
    </fill>
    <fill>
      <patternFill patternType="solid">
        <fgColor rgb="FF605D5C"/>
        <bgColor indexed="64"/>
      </patternFill>
    </fill>
    <fill>
      <patternFill patternType="solid">
        <fgColor indexed="9"/>
        <bgColor indexed="64"/>
      </patternFill>
    </fill>
    <fill>
      <patternFill patternType="solid">
        <fgColor rgb="FFEEEEEE"/>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hair">
        <color indexed="23"/>
      </bottom>
      <diagonal/>
    </border>
    <border>
      <left/>
      <right/>
      <top style="hair">
        <color indexed="23"/>
      </top>
      <bottom style="hair">
        <color indexed="23"/>
      </bottom>
      <diagonal/>
    </border>
    <border>
      <left/>
      <right/>
      <top style="hair">
        <color indexed="23"/>
      </top>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CCCCCC"/>
      </left>
      <right style="thin">
        <color rgb="FFCCCCCC"/>
      </right>
      <top style="thin">
        <color rgb="FFCCCCCC"/>
      </top>
      <bottom style="thin">
        <color rgb="FFCCCCCC"/>
      </bottom>
      <diagonal/>
    </border>
    <border>
      <left style="thin">
        <color rgb="FFCCCCCC"/>
      </left>
      <right/>
      <top style="thin">
        <color rgb="FFCCCCCC"/>
      </top>
      <bottom/>
      <diagonal/>
    </border>
    <border>
      <left style="thin">
        <color rgb="FFCCCCCC"/>
      </left>
      <right/>
      <top/>
      <bottom/>
      <diagonal/>
    </border>
    <border>
      <left style="thin">
        <color rgb="FFCCCCCC"/>
      </left>
      <right/>
      <top/>
      <bottom style="thin">
        <color rgb="FFCCCCCC"/>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top style="thin">
        <color indexed="64"/>
      </top>
      <bottom style="hair">
        <color indexed="64"/>
      </bottom>
      <diagonal/>
    </border>
    <border>
      <left style="thin">
        <color indexed="64"/>
      </left>
      <right style="thin">
        <color indexed="64"/>
      </right>
      <top style="thin">
        <color indexed="64"/>
      </top>
      <bottom style="hair">
        <color indexed="64"/>
      </bottom>
      <diagonal/>
    </border>
  </borders>
  <cellStyleXfs count="2">
    <xf numFmtId="0" fontId="0" fillId="0" borderId="0"/>
    <xf numFmtId="0" fontId="24" fillId="0" borderId="0" applyNumberFormat="0" applyFont="0" applyFill="0" applyBorder="0" applyAlignment="0" applyProtection="0">
      <alignment vertical="top"/>
      <protection locked="0"/>
    </xf>
  </cellStyleXfs>
  <cellXfs count="303">
    <xf numFmtId="0" fontId="0" fillId="0" borderId="0" xfId="0"/>
    <xf numFmtId="0" fontId="1" fillId="0" borderId="0" xfId="0" applyFont="1" applyFill="1" applyBorder="1" applyProtection="1"/>
    <xf numFmtId="0" fontId="2" fillId="0" borderId="0" xfId="0" applyFont="1" applyFill="1" applyProtection="1"/>
    <xf numFmtId="0" fontId="2" fillId="0" borderId="0" xfId="0" applyFont="1" applyFill="1" applyBorder="1" applyProtection="1"/>
    <xf numFmtId="0" fontId="2" fillId="0" borderId="0" xfId="0" applyFont="1" applyFill="1" applyAlignment="1" applyProtection="1">
      <alignment horizontal="center" vertical="center"/>
    </xf>
    <xf numFmtId="0" fontId="0" fillId="0" borderId="0" xfId="0" applyBorder="1"/>
    <xf numFmtId="0" fontId="3" fillId="0" borderId="0" xfId="0" applyFont="1" applyFill="1" applyProtection="1"/>
    <xf numFmtId="0" fontId="5" fillId="0" borderId="1" xfId="0" applyFont="1" applyFill="1" applyBorder="1" applyProtection="1"/>
    <xf numFmtId="0" fontId="6" fillId="0" borderId="2" xfId="0" applyFont="1" applyFill="1" applyBorder="1" applyProtection="1"/>
    <xf numFmtId="0" fontId="6" fillId="0" borderId="2" xfId="0" applyFont="1" applyFill="1" applyBorder="1" applyAlignment="1" applyProtection="1">
      <alignment horizontal="center" vertical="center"/>
    </xf>
    <xf numFmtId="0" fontId="0" fillId="0" borderId="3" xfId="0" applyBorder="1"/>
    <xf numFmtId="0" fontId="6" fillId="0" borderId="0" xfId="0" applyFont="1" applyFill="1" applyBorder="1" applyProtection="1"/>
    <xf numFmtId="0" fontId="7" fillId="0" borderId="0" xfId="0" applyFont="1" applyFill="1" applyProtection="1"/>
    <xf numFmtId="0" fontId="5" fillId="0" borderId="4" xfId="0" applyFont="1" applyFill="1" applyBorder="1" applyProtection="1"/>
    <xf numFmtId="0" fontId="0" fillId="0" borderId="5" xfId="0" applyBorder="1"/>
    <xf numFmtId="0" fontId="4" fillId="0" borderId="0" xfId="0" applyFont="1" applyFill="1" applyProtection="1"/>
    <xf numFmtId="0" fontId="8" fillId="0" borderId="0" xfId="0" applyFont="1" applyFill="1" applyBorder="1" applyProtection="1"/>
    <xf numFmtId="0" fontId="8" fillId="0" borderId="0" xfId="0" applyFont="1" applyFill="1" applyBorder="1" applyAlignment="1" applyProtection="1">
      <alignment horizontal="center" vertical="center"/>
    </xf>
    <xf numFmtId="0" fontId="9" fillId="0" borderId="4" xfId="0" applyFont="1" applyFill="1" applyBorder="1" applyProtection="1"/>
    <xf numFmtId="0" fontId="6" fillId="0" borderId="0" xfId="0" applyFont="1" applyFill="1" applyBorder="1" applyAlignment="1" applyProtection="1">
      <alignment horizontal="right"/>
    </xf>
    <xf numFmtId="0" fontId="6" fillId="0" borderId="0" xfId="0" applyFont="1" applyFill="1" applyBorder="1" applyAlignment="1" applyProtection="1"/>
    <xf numFmtId="0" fontId="4" fillId="0" borderId="0" xfId="0" applyFont="1" applyFill="1" applyBorder="1" applyProtection="1"/>
    <xf numFmtId="0" fontId="10" fillId="0" borderId="0" xfId="0" applyFont="1" applyFill="1" applyBorder="1" applyProtection="1"/>
    <xf numFmtId="0" fontId="10" fillId="0" borderId="0" xfId="0" applyFont="1" applyFill="1" applyProtection="1"/>
    <xf numFmtId="0" fontId="11" fillId="0" borderId="4" xfId="0" applyFont="1" applyFill="1" applyBorder="1" applyProtection="1"/>
    <xf numFmtId="0" fontId="6" fillId="0" borderId="0" xfId="0" applyFont="1" applyFill="1" applyBorder="1" applyAlignment="1" applyProtection="1">
      <alignment horizontal="left"/>
    </xf>
    <xf numFmtId="0" fontId="6" fillId="0" borderId="0" xfId="0" applyFont="1" applyFill="1" applyProtection="1"/>
    <xf numFmtId="0" fontId="4" fillId="0" borderId="0" xfId="0" applyFont="1" applyFill="1" applyBorder="1" applyAlignment="1" applyProtection="1">
      <alignment horizontal="right"/>
    </xf>
    <xf numFmtId="0" fontId="6" fillId="0" borderId="0" xfId="0" applyFont="1" applyFill="1" applyBorder="1" applyAlignment="1" applyProtection="1">
      <alignment horizontal="center" vertical="center"/>
    </xf>
    <xf numFmtId="0" fontId="12" fillId="0" borderId="0" xfId="0" applyFont="1" applyFill="1" applyBorder="1" applyAlignment="1" applyProtection="1">
      <alignment horizontal="right" vertical="top"/>
    </xf>
    <xf numFmtId="0" fontId="17" fillId="0" borderId="0" xfId="0" applyFont="1" applyBorder="1" applyAlignment="1" applyProtection="1"/>
    <xf numFmtId="0" fontId="5" fillId="0" borderId="4" xfId="0" applyFont="1" applyFill="1" applyBorder="1" applyAlignment="1" applyProtection="1">
      <alignment vertical="center"/>
    </xf>
    <xf numFmtId="0" fontId="0" fillId="0" borderId="5" xfId="0" applyBorder="1" applyAlignment="1">
      <alignment vertical="center"/>
    </xf>
    <xf numFmtId="0" fontId="7" fillId="0" borderId="0" xfId="0" applyFont="1" applyFill="1" applyAlignment="1" applyProtection="1">
      <alignment vertical="center"/>
    </xf>
    <xf numFmtId="0" fontId="0" fillId="0" borderId="0" xfId="0" applyAlignment="1">
      <alignment vertical="center"/>
    </xf>
    <xf numFmtId="0" fontId="6" fillId="0" borderId="11" xfId="1" applyFont="1" applyFill="1" applyBorder="1" applyAlignment="1" applyProtection="1">
      <alignment horizontal="center" vertical="center" wrapText="1"/>
      <protection locked="0"/>
    </xf>
    <xf numFmtId="0" fontId="7" fillId="0" borderId="0" xfId="0" applyFont="1" applyFill="1" applyBorder="1" applyProtection="1"/>
    <xf numFmtId="0" fontId="4" fillId="0" borderId="4" xfId="0" applyFont="1" applyFill="1" applyBorder="1" applyAlignment="1" applyProtection="1">
      <alignment vertical="center" wrapText="1"/>
    </xf>
    <xf numFmtId="0" fontId="4" fillId="0" borderId="4" xfId="0" applyFont="1" applyBorder="1" applyAlignment="1" applyProtection="1">
      <alignment vertical="center" wrapText="1"/>
    </xf>
    <xf numFmtId="0" fontId="4" fillId="0" borderId="5" xfId="0" applyFont="1" applyBorder="1" applyAlignment="1" applyProtection="1">
      <alignment vertical="center" wrapText="1"/>
    </xf>
    <xf numFmtId="0" fontId="12" fillId="0" borderId="8" xfId="0" applyFont="1" applyFill="1" applyBorder="1" applyProtection="1"/>
    <xf numFmtId="0" fontId="12" fillId="0" borderId="0" xfId="0" applyFont="1" applyBorder="1" applyAlignment="1" applyProtection="1"/>
    <xf numFmtId="0" fontId="29" fillId="0" borderId="0" xfId="0" applyFont="1" applyFill="1" applyBorder="1" applyAlignment="1" applyProtection="1">
      <alignment horizontal="left" vertical="distributed"/>
    </xf>
    <xf numFmtId="0" fontId="7" fillId="0" borderId="0" xfId="0" applyFont="1" applyBorder="1" applyAlignment="1" applyProtection="1"/>
    <xf numFmtId="0" fontId="5" fillId="0" borderId="4" xfId="0" applyFont="1" applyFill="1" applyBorder="1" applyAlignment="1" applyProtection="1"/>
    <xf numFmtId="0" fontId="5" fillId="0" borderId="0" xfId="0" applyFont="1" applyFill="1" applyBorder="1" applyAlignment="1" applyProtection="1"/>
    <xf numFmtId="0" fontId="5" fillId="0" borderId="5" xfId="0" applyFont="1" applyFill="1" applyBorder="1" applyAlignment="1" applyProtection="1"/>
    <xf numFmtId="0" fontId="7"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0" xfId="0" applyFont="1" applyBorder="1" applyAlignment="1" applyProtection="1">
      <alignment vertical="center"/>
    </xf>
    <xf numFmtId="0" fontId="34" fillId="0" borderId="0" xfId="0" applyFont="1" applyFill="1" applyAlignment="1" applyProtection="1">
      <alignment horizontal="center" vertical="center"/>
    </xf>
    <xf numFmtId="0" fontId="35" fillId="0" borderId="23" xfId="0" applyFont="1" applyFill="1" applyBorder="1" applyAlignment="1" applyProtection="1">
      <alignment horizontal="center" vertical="center"/>
    </xf>
    <xf numFmtId="0" fontId="36" fillId="0" borderId="0" xfId="0" applyFont="1" applyFill="1" applyProtection="1"/>
    <xf numFmtId="0" fontId="37" fillId="0" borderId="23" xfId="0" applyFont="1" applyFill="1" applyBorder="1" applyProtection="1"/>
    <xf numFmtId="3" fontId="18" fillId="0" borderId="24" xfId="0" applyNumberFormat="1" applyFont="1" applyFill="1" applyBorder="1" applyAlignment="1" applyProtection="1">
      <alignment horizontal="center" vertical="center" shrinkToFit="1"/>
      <protection locked="0" hidden="1"/>
    </xf>
    <xf numFmtId="164" fontId="38" fillId="0" borderId="24" xfId="0" applyNumberFormat="1" applyFont="1" applyFill="1" applyBorder="1" applyAlignment="1" applyProtection="1">
      <alignment horizontal="center" vertical="center" shrinkToFit="1"/>
      <protection locked="0" hidden="1"/>
    </xf>
    <xf numFmtId="3" fontId="18" fillId="0" borderId="25" xfId="0" applyNumberFormat="1" applyFont="1" applyFill="1" applyBorder="1" applyAlignment="1" applyProtection="1">
      <alignment horizontal="center" vertical="center" shrinkToFit="1"/>
      <protection locked="0" hidden="1"/>
    </xf>
    <xf numFmtId="164" fontId="38" fillId="0" borderId="25" xfId="0" applyNumberFormat="1" applyFont="1" applyFill="1" applyBorder="1" applyAlignment="1" applyProtection="1">
      <alignment horizontal="center" vertical="center" shrinkToFit="1"/>
      <protection locked="0" hidden="1"/>
    </xf>
    <xf numFmtId="164" fontId="38" fillId="0" borderId="27" xfId="0" applyNumberFormat="1" applyFont="1" applyFill="1" applyBorder="1" applyAlignment="1" applyProtection="1">
      <alignment horizontal="center" vertical="center" shrinkToFit="1"/>
      <protection locked="0" hidden="1"/>
    </xf>
    <xf numFmtId="49" fontId="18" fillId="0" borderId="27" xfId="0" applyNumberFormat="1" applyFont="1" applyFill="1" applyBorder="1" applyAlignment="1" applyProtection="1">
      <alignment horizontal="center" vertical="center" shrinkToFit="1"/>
      <protection locked="0" hidden="1"/>
    </xf>
    <xf numFmtId="3" fontId="18" fillId="0" borderId="28" xfId="0" applyNumberFormat="1" applyFont="1" applyFill="1" applyBorder="1" applyAlignment="1" applyProtection="1">
      <alignment horizontal="center" vertical="center" shrinkToFit="1"/>
      <protection locked="0" hidden="1"/>
    </xf>
    <xf numFmtId="164" fontId="38" fillId="0" borderId="28" xfId="0" applyNumberFormat="1" applyFont="1" applyFill="1" applyBorder="1" applyAlignment="1" applyProtection="1">
      <alignment horizontal="center" vertical="center" shrinkToFit="1"/>
      <protection locked="0" hidden="1"/>
    </xf>
    <xf numFmtId="0" fontId="37" fillId="0" borderId="4"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0" xfId="0" applyNumberFormat="1" applyFont="1" applyFill="1" applyBorder="1" applyAlignment="1" applyProtection="1">
      <alignment vertical="center"/>
    </xf>
    <xf numFmtId="0" fontId="36" fillId="0" borderId="0" xfId="0" applyFont="1" applyFill="1" applyAlignment="1" applyProtection="1">
      <alignment vertical="center"/>
    </xf>
    <xf numFmtId="0" fontId="37" fillId="0" borderId="4" xfId="0" applyFont="1" applyFill="1" applyBorder="1" applyAlignment="1" applyProtection="1"/>
    <xf numFmtId="0" fontId="37" fillId="0" borderId="5" xfId="0" applyFont="1" applyFill="1" applyBorder="1" applyAlignment="1" applyProtection="1"/>
    <xf numFmtId="0" fontId="6" fillId="0" borderId="0" xfId="0" applyFont="1" applyFill="1" applyBorder="1" applyAlignment="1" applyProtection="1">
      <alignment horizontal="center" vertical="distributed"/>
    </xf>
    <xf numFmtId="0" fontId="6" fillId="0" borderId="0" xfId="0" applyFont="1" applyFill="1" applyBorder="1" applyAlignment="1" applyProtection="1">
      <alignment horizontal="right" vertical="distributed"/>
    </xf>
    <xf numFmtId="0" fontId="6" fillId="0" borderId="0" xfId="0" applyFont="1" applyFill="1" applyAlignment="1" applyProtection="1">
      <alignment horizontal="left"/>
    </xf>
    <xf numFmtId="0" fontId="4" fillId="0" borderId="0" xfId="0" applyFont="1" applyFill="1" applyBorder="1" applyAlignment="1" applyProtection="1">
      <alignment horizontal="center" wrapText="1"/>
    </xf>
    <xf numFmtId="0" fontId="9" fillId="0" borderId="1" xfId="0" applyFont="1" applyFill="1" applyBorder="1" applyProtection="1"/>
    <xf numFmtId="0" fontId="39" fillId="0" borderId="0" xfId="0" applyFont="1" applyFill="1" applyBorder="1" applyAlignment="1" applyProtection="1"/>
    <xf numFmtId="0" fontId="17" fillId="0" borderId="0" xfId="0" applyFont="1" applyBorder="1" applyAlignment="1" applyProtection="1">
      <alignment horizontal="center" vertical="center"/>
    </xf>
    <xf numFmtId="0" fontId="44" fillId="0" borderId="4" xfId="0" applyFont="1" applyFill="1" applyBorder="1" applyProtection="1"/>
    <xf numFmtId="0" fontId="6" fillId="0" borderId="0" xfId="0" applyFont="1" applyBorder="1" applyAlignment="1" applyProtection="1">
      <alignment horizontal="right" vertical="center"/>
    </xf>
    <xf numFmtId="0" fontId="6" fillId="0" borderId="0" xfId="0" applyFont="1" applyBorder="1" applyAlignment="1" applyProtection="1">
      <alignment horizontal="left"/>
    </xf>
    <xf numFmtId="0" fontId="6" fillId="0" borderId="0" xfId="0" applyFont="1" applyBorder="1" applyAlignment="1" applyProtection="1">
      <alignment horizontal="center"/>
    </xf>
    <xf numFmtId="49" fontId="6"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center"/>
    </xf>
    <xf numFmtId="0" fontId="10" fillId="0" borderId="5" xfId="0" applyFont="1" applyFill="1" applyBorder="1" applyProtection="1"/>
    <xf numFmtId="0" fontId="9" fillId="0" borderId="0" xfId="0" applyFont="1" applyFill="1" applyBorder="1" applyProtection="1"/>
    <xf numFmtId="0" fontId="5" fillId="0" borderId="30" xfId="0" applyFont="1" applyFill="1" applyBorder="1" applyProtection="1"/>
    <xf numFmtId="0" fontId="6" fillId="0" borderId="31" xfId="0" applyFont="1" applyFill="1" applyBorder="1" applyProtection="1"/>
    <xf numFmtId="0" fontId="6" fillId="0" borderId="31" xfId="0" applyFont="1" applyFill="1" applyBorder="1" applyAlignment="1" applyProtection="1">
      <alignment horizontal="center" vertical="center"/>
    </xf>
    <xf numFmtId="0" fontId="0" fillId="0" borderId="32" xfId="0" applyBorder="1"/>
    <xf numFmtId="0" fontId="5" fillId="0" borderId="0" xfId="0" applyFont="1" applyFill="1" applyBorder="1" applyProtection="1"/>
    <xf numFmtId="0" fontId="6" fillId="0" borderId="0" xfId="0" applyFont="1" applyFill="1" applyAlignment="1" applyProtection="1">
      <alignment horizontal="center" vertical="center"/>
    </xf>
    <xf numFmtId="0" fontId="12" fillId="0" borderId="0" xfId="0" applyFont="1" applyBorder="1" applyAlignment="1" applyProtection="1">
      <alignment horizontal="left" vertical="center"/>
      <protection hidden="1"/>
    </xf>
    <xf numFmtId="0" fontId="6" fillId="0" borderId="0" xfId="1" applyFont="1" applyFill="1" applyBorder="1" applyAlignment="1" applyProtection="1">
      <alignment horizontal="center" vertical="center" wrapText="1"/>
      <protection locked="0"/>
    </xf>
    <xf numFmtId="0" fontId="46" fillId="0" borderId="0" xfId="0" applyFont="1" applyFill="1" applyProtection="1"/>
    <xf numFmtId="0" fontId="47" fillId="0" borderId="0" xfId="0" applyFont="1" applyFill="1" applyBorder="1" applyAlignment="1" applyProtection="1">
      <alignment horizontal="right" vertical="top" wrapText="1" readingOrder="1"/>
    </xf>
    <xf numFmtId="0" fontId="47" fillId="0" borderId="0" xfId="0" applyFont="1" applyFill="1" applyBorder="1" applyAlignment="1" applyProtection="1">
      <alignment horizontal="left" vertical="top" wrapText="1" readingOrder="1"/>
    </xf>
    <xf numFmtId="0" fontId="37" fillId="0" borderId="4" xfId="0" applyFont="1" applyFill="1" applyBorder="1" applyProtection="1"/>
    <xf numFmtId="49" fontId="48" fillId="0" borderId="0" xfId="0" applyNumberFormat="1" applyFont="1" applyFill="1" applyBorder="1" applyAlignment="1" applyProtection="1">
      <alignment horizontal="right" vertical="center"/>
      <protection hidden="1"/>
    </xf>
    <xf numFmtId="0" fontId="6" fillId="0" borderId="0" xfId="0" applyFont="1" applyFill="1" applyBorder="1" applyAlignment="1" applyProtection="1">
      <alignment horizontal="left"/>
    </xf>
    <xf numFmtId="0" fontId="12" fillId="0" borderId="8" xfId="0" applyFont="1" applyFill="1" applyBorder="1" applyAlignment="1" applyProtection="1">
      <alignment horizontal="left" vertical="distributed"/>
    </xf>
    <xf numFmtId="0" fontId="48" fillId="0" borderId="0" xfId="0" applyFont="1" applyFill="1" applyBorder="1" applyAlignment="1" applyProtection="1">
      <alignment horizontal="center" vertical="center"/>
      <protection hidden="1"/>
    </xf>
    <xf numFmtId="164" fontId="48" fillId="0" borderId="0" xfId="0" applyNumberFormat="1" applyFont="1" applyFill="1" applyBorder="1" applyAlignment="1" applyProtection="1">
      <alignment horizontal="center" vertical="center" shrinkToFit="1"/>
      <protection locked="0" hidden="1"/>
    </xf>
    <xf numFmtId="0" fontId="8" fillId="0" borderId="0" xfId="0" applyFont="1" applyFill="1" applyBorder="1" applyAlignment="1" applyProtection="1">
      <alignment horizontal="right" vertical="center" wrapText="1"/>
    </xf>
    <xf numFmtId="0" fontId="6" fillId="0" borderId="0" xfId="0" applyFont="1" applyBorder="1" applyAlignment="1" applyProtection="1">
      <alignment horizontal="left"/>
    </xf>
    <xf numFmtId="0" fontId="0" fillId="0" borderId="5" xfId="0" applyBorder="1" applyAlignment="1">
      <alignment horizontal="center" vertical="center"/>
    </xf>
    <xf numFmtId="0" fontId="0" fillId="0" borderId="0" xfId="0" applyAlignment="1">
      <alignment horizontal="center" vertical="center"/>
    </xf>
    <xf numFmtId="0" fontId="8" fillId="0" borderId="0" xfId="0" applyFont="1" applyFill="1" applyBorder="1" applyAlignment="1" applyProtection="1">
      <alignment horizontal="right" vertical="center" wrapText="1"/>
      <protection hidden="1"/>
    </xf>
    <xf numFmtId="0" fontId="39" fillId="3" borderId="0" xfId="0" applyFont="1" applyFill="1" applyBorder="1" applyAlignment="1" applyProtection="1">
      <alignment horizontal="center"/>
      <protection hidden="1"/>
    </xf>
    <xf numFmtId="0" fontId="42" fillId="0" borderId="0" xfId="0" applyFont="1" applyBorder="1" applyAlignment="1" applyProtection="1">
      <alignment horizontal="left" shrinkToFit="1"/>
      <protection hidden="1"/>
    </xf>
    <xf numFmtId="49" fontId="22" fillId="0" borderId="0" xfId="0" applyNumberFormat="1" applyFont="1" applyBorder="1" applyAlignment="1" applyProtection="1">
      <alignment horizontal="left"/>
      <protection locked="0" hidden="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vertical="center" wrapText="1"/>
      <protection hidden="1"/>
    </xf>
    <xf numFmtId="0" fontId="26" fillId="0" borderId="11" xfId="0" applyFont="1" applyFill="1" applyBorder="1" applyAlignment="1" applyProtection="1">
      <alignment horizontal="center" vertical="center" wrapText="1" shrinkToFit="1"/>
    </xf>
    <xf numFmtId="0" fontId="8" fillId="0" borderId="13" xfId="0" applyFont="1" applyFill="1" applyBorder="1" applyAlignment="1" applyProtection="1">
      <alignment horizontal="center" vertical="center" wrapText="1" shrinkToFit="1"/>
    </xf>
    <xf numFmtId="0" fontId="31" fillId="0" borderId="11" xfId="0" applyFont="1" applyBorder="1" applyAlignment="1" applyProtection="1">
      <alignment horizontal="center" vertical="center" wrapText="1" shrinkToFit="1"/>
      <protection hidden="1"/>
    </xf>
    <xf numFmtId="0" fontId="49" fillId="0" borderId="11" xfId="0" applyFont="1" applyBorder="1" applyAlignment="1" applyProtection="1">
      <alignment horizontal="center" vertical="center" wrapText="1" shrinkToFit="1"/>
      <protection hidden="1"/>
    </xf>
    <xf numFmtId="49" fontId="22" fillId="0" borderId="11" xfId="0" applyNumberFormat="1" applyFont="1" applyBorder="1" applyAlignment="1" applyProtection="1">
      <alignment horizontal="left"/>
      <protection locked="0" hidden="1"/>
    </xf>
    <xf numFmtId="0" fontId="5" fillId="0" borderId="4" xfId="0" applyFont="1" applyFill="1" applyBorder="1" applyAlignment="1" applyProtection="1">
      <alignment horizontal="left" vertical="top"/>
    </xf>
    <xf numFmtId="0" fontId="0" fillId="0" borderId="5" xfId="0" applyBorder="1" applyAlignment="1">
      <alignment horizontal="left" vertical="top"/>
    </xf>
    <xf numFmtId="0" fontId="7" fillId="0" borderId="0" xfId="0" applyFont="1" applyFill="1" applyAlignment="1" applyProtection="1">
      <alignment horizontal="left" vertical="top"/>
    </xf>
    <xf numFmtId="0" fontId="0" fillId="0" borderId="0" xfId="0" applyAlignment="1">
      <alignment vertical="top"/>
    </xf>
    <xf numFmtId="0" fontId="8" fillId="0" borderId="14" xfId="0" applyFont="1" applyFill="1" applyBorder="1" applyAlignment="1" applyProtection="1">
      <alignment horizontal="center" vertical="center" wrapText="1" shrinkToFit="1"/>
    </xf>
    <xf numFmtId="49" fontId="22" fillId="0" borderId="15" xfId="0" applyNumberFormat="1" applyFont="1" applyBorder="1" applyAlignment="1" applyProtection="1">
      <alignment horizontal="left"/>
      <protection locked="0" hidden="1"/>
    </xf>
    <xf numFmtId="0" fontId="5" fillId="0" borderId="4" xfId="0" applyFont="1" applyFill="1" applyBorder="1" applyAlignment="1" applyProtection="1">
      <alignment horizontal="center" vertical="center"/>
    </xf>
    <xf numFmtId="0" fontId="7" fillId="0" borderId="0" xfId="0" applyFont="1" applyFill="1" applyAlignment="1" applyProtection="1">
      <alignment horizontal="center" vertical="center"/>
    </xf>
    <xf numFmtId="164" fontId="22" fillId="0" borderId="11" xfId="0" applyNumberFormat="1" applyFont="1" applyBorder="1" applyAlignment="1" applyProtection="1">
      <alignment horizontal="left"/>
      <protection locked="0" hidden="1"/>
    </xf>
    <xf numFmtId="0" fontId="0" fillId="0" borderId="5" xfId="0" applyBorder="1" applyProtection="1">
      <protection hidden="1"/>
    </xf>
    <xf numFmtId="0" fontId="14" fillId="0" borderId="0" xfId="0" applyFont="1" applyFill="1" applyBorder="1" applyAlignment="1" applyProtection="1">
      <alignment vertical="center"/>
      <protection hidden="1"/>
    </xf>
    <xf numFmtId="0" fontId="30" fillId="0" borderId="0" xfId="0" applyFont="1" applyFill="1" applyBorder="1" applyAlignment="1" applyProtection="1">
      <alignment vertical="center"/>
      <protection hidden="1"/>
    </xf>
    <xf numFmtId="0" fontId="0" fillId="0" borderId="5" xfId="0" applyBorder="1" applyAlignment="1" applyProtection="1">
      <alignment horizontal="center" vertical="center"/>
      <protection hidden="1"/>
    </xf>
    <xf numFmtId="0" fontId="5" fillId="0" borderId="0" xfId="0" applyFont="1" applyFill="1" applyBorder="1" applyAlignment="1" applyProtection="1">
      <protection hidden="1"/>
    </xf>
    <xf numFmtId="1" fontId="42" fillId="0" borderId="11" xfId="0" applyNumberFormat="1" applyFont="1" applyBorder="1" applyAlignment="1" applyProtection="1">
      <alignment horizontal="left" shrinkToFit="1"/>
      <protection locked="0" hidden="1"/>
    </xf>
    <xf numFmtId="0" fontId="17" fillId="0" borderId="0" xfId="0" applyFont="1" applyBorder="1" applyAlignment="1" applyProtection="1">
      <protection hidden="1"/>
    </xf>
    <xf numFmtId="164" fontId="48" fillId="0" borderId="0" xfId="0" applyNumberFormat="1" applyFont="1" applyFill="1" applyBorder="1" applyAlignment="1" applyProtection="1">
      <alignment horizontal="right" vertical="center" shrinkToFit="1"/>
      <protection hidden="1"/>
    </xf>
    <xf numFmtId="3" fontId="18" fillId="0" borderId="0" xfId="0" applyNumberFormat="1" applyFont="1" applyFill="1" applyBorder="1" applyAlignment="1" applyProtection="1">
      <alignment horizontal="center" vertical="center" shrinkToFit="1"/>
      <protection hidden="1"/>
    </xf>
    <xf numFmtId="49" fontId="18" fillId="0" borderId="0" xfId="0" applyNumberFormat="1" applyFont="1" applyFill="1" applyBorder="1" applyAlignment="1" applyProtection="1">
      <alignment horizontal="center" vertical="center" shrinkToFit="1"/>
      <protection hidden="1"/>
    </xf>
    <xf numFmtId="164" fontId="38" fillId="0" borderId="0" xfId="0" applyNumberFormat="1" applyFont="1" applyFill="1" applyBorder="1" applyAlignment="1" applyProtection="1">
      <alignment horizontal="center" vertical="center" shrinkToFit="1"/>
      <protection hidden="1"/>
    </xf>
    <xf numFmtId="0" fontId="48" fillId="0" borderId="0" xfId="0" applyFont="1" applyFill="1" applyAlignment="1" applyProtection="1">
      <alignment vertical="center"/>
      <protection hidden="1"/>
    </xf>
    <xf numFmtId="0" fontId="6" fillId="0" borderId="0" xfId="0" applyFont="1" applyFill="1" applyBorder="1" applyAlignment="1" applyProtection="1">
      <alignment vertical="center"/>
      <protection hidden="1"/>
    </xf>
    <xf numFmtId="0" fontId="37" fillId="0" borderId="0" xfId="0" applyFont="1" applyFill="1" applyBorder="1" applyAlignment="1" applyProtection="1">
      <protection hidden="1"/>
    </xf>
    <xf numFmtId="0" fontId="31" fillId="0" borderId="0" xfId="0" applyFont="1" applyFill="1" applyBorder="1" applyAlignment="1" applyProtection="1">
      <alignment horizontal="right" vertical="center" wrapText="1"/>
      <protection hidden="1"/>
    </xf>
    <xf numFmtId="0" fontId="10" fillId="0" borderId="0" xfId="0" applyFont="1" applyFill="1" applyBorder="1" applyAlignment="1" applyProtection="1">
      <alignment horizontal="left" vertical="top"/>
      <protection hidden="1"/>
    </xf>
    <xf numFmtId="0" fontId="7" fillId="0" borderId="0" xfId="0" applyFont="1" applyFill="1" applyBorder="1" applyAlignment="1" applyProtection="1">
      <alignment horizontal="left" vertical="top"/>
      <protection hidden="1"/>
    </xf>
    <xf numFmtId="0" fontId="7" fillId="0" borderId="16" xfId="0" applyFont="1" applyFill="1" applyBorder="1" applyAlignment="1" applyProtection="1">
      <alignment vertical="top"/>
      <protection hidden="1"/>
    </xf>
    <xf numFmtId="0" fontId="10" fillId="0" borderId="0" xfId="0" applyFont="1" applyFill="1" applyBorder="1" applyProtection="1">
      <protection hidden="1"/>
    </xf>
    <xf numFmtId="20" fontId="16" fillId="0" borderId="0" xfId="0" applyNumberFormat="1" applyFont="1" applyFill="1" applyBorder="1" applyAlignment="1" applyProtection="1">
      <alignment horizontal="center" vertical="center"/>
      <protection hidden="1"/>
    </xf>
    <xf numFmtId="14" fontId="16" fillId="0" borderId="0" xfId="0" applyNumberFormat="1" applyFont="1" applyFill="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7" fillId="0" borderId="0" xfId="0" applyFont="1" applyBorder="1" applyAlignment="1" applyProtection="1">
      <protection hidden="1"/>
    </xf>
    <xf numFmtId="14" fontId="18" fillId="0" borderId="0" xfId="0" applyNumberFormat="1" applyFont="1" applyFill="1" applyBorder="1" applyAlignment="1" applyProtection="1">
      <alignment horizontal="center" vertical="center"/>
      <protection hidden="1"/>
    </xf>
    <xf numFmtId="0" fontId="26" fillId="0" borderId="0" xfId="0" applyFont="1" applyBorder="1" applyAlignment="1" applyProtection="1">
      <alignment vertical="center"/>
      <protection hidden="1"/>
    </xf>
    <xf numFmtId="0" fontId="10"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horizontal="right"/>
      <protection hidden="1"/>
    </xf>
    <xf numFmtId="0" fontId="10" fillId="0" borderId="0" xfId="0" applyFont="1" applyBorder="1" applyAlignment="1" applyProtection="1">
      <protection hidden="1"/>
    </xf>
    <xf numFmtId="0" fontId="6" fillId="0" borderId="0" xfId="0" applyFont="1" applyFill="1" applyBorder="1" applyProtection="1">
      <protection hidden="1"/>
    </xf>
    <xf numFmtId="0" fontId="6" fillId="0" borderId="0" xfId="0" applyFont="1" applyBorder="1" applyAlignment="1" applyProtection="1">
      <alignment horizontal="center" vertical="center"/>
      <protection hidden="1"/>
    </xf>
    <xf numFmtId="0" fontId="6" fillId="0" borderId="0" xfId="0" applyFont="1" applyBorder="1" applyAlignment="1" applyProtection="1">
      <alignment vertical="center"/>
      <protection hidden="1"/>
    </xf>
    <xf numFmtId="0" fontId="8" fillId="0" borderId="0" xfId="0" applyFont="1" applyBorder="1" applyAlignment="1" applyProtection="1">
      <alignment vertical="center"/>
      <protection hidden="1"/>
    </xf>
    <xf numFmtId="0" fontId="12" fillId="0" borderId="0" xfId="0" applyFont="1" applyFill="1" applyBorder="1" applyAlignment="1" applyProtection="1">
      <alignment horizontal="right"/>
    </xf>
    <xf numFmtId="0" fontId="8" fillId="0" borderId="0" xfId="0" applyFont="1" applyFill="1" applyAlignment="1" applyProtection="1">
      <alignment horizontal="left"/>
    </xf>
    <xf numFmtId="0" fontId="6" fillId="0" borderId="0" xfId="0" applyFont="1" applyProtection="1"/>
    <xf numFmtId="0" fontId="8" fillId="0" borderId="0" xfId="0" applyFont="1" applyBorder="1" applyAlignment="1" applyProtection="1">
      <alignment horizontal="left" vertical="center"/>
    </xf>
    <xf numFmtId="0" fontId="6" fillId="0" borderId="0" xfId="0" applyFont="1" applyBorder="1" applyAlignment="1" applyProtection="1"/>
    <xf numFmtId="0" fontId="8" fillId="0" borderId="0" xfId="0" applyFont="1" applyBorder="1" applyAlignment="1" applyProtection="1">
      <alignment horizontal="left"/>
    </xf>
    <xf numFmtId="0" fontId="8" fillId="0" borderId="0" xfId="0" applyFont="1" applyFill="1" applyBorder="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Alignment="1" applyProtection="1">
      <alignment vertical="center"/>
    </xf>
    <xf numFmtId="0" fontId="6" fillId="0" borderId="0" xfId="0" applyFont="1" applyFill="1" applyBorder="1" applyAlignment="1" applyProtection="1">
      <alignment horizontal="left" vertical="top"/>
    </xf>
    <xf numFmtId="0" fontId="6" fillId="0" borderId="0" xfId="0" applyFont="1" applyFill="1" applyAlignment="1" applyProtection="1">
      <alignment horizontal="left" vertical="top"/>
    </xf>
    <xf numFmtId="0" fontId="6" fillId="0" borderId="0" xfId="0" applyFont="1" applyAlignment="1" applyProtection="1">
      <alignment horizontal="left" vertical="top"/>
    </xf>
    <xf numFmtId="0" fontId="8" fillId="0" borderId="0" xfId="0" applyFont="1" applyFill="1" applyAlignment="1" applyProtection="1">
      <alignment horizontal="center" vertical="center"/>
    </xf>
    <xf numFmtId="0" fontId="6" fillId="0" borderId="0" xfId="0" applyFont="1" applyFill="1" applyBorder="1" applyAlignment="1" applyProtection="1">
      <alignment horizontal="center" vertical="center" shrinkToFit="1"/>
    </xf>
    <xf numFmtId="164" fontId="6" fillId="0" borderId="0" xfId="0" applyNumberFormat="1" applyFont="1" applyFill="1" applyBorder="1" applyAlignment="1" applyProtection="1">
      <alignment horizontal="center" vertical="center" shrinkToFit="1"/>
    </xf>
    <xf numFmtId="0" fontId="6" fillId="0" borderId="26" xfId="0" applyFont="1" applyFill="1" applyBorder="1" applyAlignment="1" applyProtection="1">
      <alignment horizontal="left"/>
    </xf>
    <xf numFmtId="0" fontId="46" fillId="0" borderId="0" xfId="0" applyFont="1" applyFill="1" applyAlignment="1" applyProtection="1">
      <alignment vertical="center"/>
    </xf>
    <xf numFmtId="0" fontId="46" fillId="0" borderId="0" xfId="0" applyFont="1" applyFill="1" applyAlignment="1" applyProtection="1">
      <alignment wrapText="1"/>
    </xf>
    <xf numFmtId="0" fontId="6" fillId="0" borderId="0" xfId="0" applyFont="1" applyBorder="1" applyAlignment="1" applyProtection="1">
      <alignment vertical="center" wrapText="1"/>
    </xf>
    <xf numFmtId="0" fontId="6" fillId="0" borderId="0" xfId="0" applyFont="1" applyFill="1" applyBorder="1" applyAlignment="1" applyProtection="1">
      <alignment horizontal="center" wrapText="1"/>
    </xf>
    <xf numFmtId="0" fontId="6" fillId="0" borderId="4" xfId="0" applyFont="1" applyBorder="1" applyAlignment="1" applyProtection="1"/>
    <xf numFmtId="0" fontId="6" fillId="4" borderId="34" xfId="0" applyFont="1" applyFill="1" applyBorder="1" applyAlignment="1">
      <alignment vertical="center" wrapText="1"/>
    </xf>
    <xf numFmtId="0" fontId="6" fillId="0" borderId="33" xfId="0" applyFont="1" applyBorder="1" applyAlignment="1">
      <alignment vertical="center" wrapText="1"/>
    </xf>
    <xf numFmtId="0" fontId="6" fillId="4" borderId="35" xfId="0" applyFont="1" applyFill="1" applyBorder="1" applyAlignment="1">
      <alignment vertical="center" wrapText="1"/>
    </xf>
    <xf numFmtId="0" fontId="6" fillId="4" borderId="36" xfId="0" applyFont="1" applyFill="1" applyBorder="1" applyAlignment="1">
      <alignment vertical="center" wrapText="1"/>
    </xf>
    <xf numFmtId="49" fontId="18" fillId="0" borderId="25" xfId="0" applyNumberFormat="1" applyFont="1" applyFill="1" applyBorder="1" applyAlignment="1" applyProtection="1">
      <alignment horizontal="center" vertical="center" shrinkToFit="1"/>
      <protection locked="0" hidden="1"/>
    </xf>
    <xf numFmtId="0" fontId="8" fillId="0" borderId="11" xfId="0" applyFont="1" applyFill="1" applyBorder="1" applyAlignment="1" applyProtection="1">
      <alignment horizontal="center" vertical="center" wrapText="1" shrinkToFit="1"/>
    </xf>
    <xf numFmtId="49" fontId="18" fillId="0" borderId="24" xfId="0" applyNumberFormat="1" applyFont="1" applyFill="1" applyBorder="1" applyAlignment="1" applyProtection="1">
      <alignment horizontal="center" vertical="center" shrinkToFit="1"/>
      <protection locked="0" hidden="1"/>
    </xf>
    <xf numFmtId="49" fontId="18" fillId="0" borderId="28" xfId="0" applyNumberFormat="1" applyFont="1" applyFill="1" applyBorder="1" applyAlignment="1" applyProtection="1">
      <alignment horizontal="center" vertical="center" shrinkToFit="1"/>
      <protection locked="0" hidden="1"/>
    </xf>
    <xf numFmtId="0" fontId="49" fillId="0" borderId="0" xfId="0" applyFont="1" applyFill="1" applyBorder="1" applyAlignment="1" applyProtection="1"/>
    <xf numFmtId="49" fontId="18" fillId="0" borderId="9" xfId="0" applyNumberFormat="1" applyFont="1" applyFill="1" applyBorder="1" applyAlignment="1" applyProtection="1">
      <alignment horizontal="center" vertical="center" shrinkToFit="1"/>
      <protection locked="0" hidden="1"/>
    </xf>
    <xf numFmtId="3" fontId="18" fillId="0" borderId="40" xfId="0" applyNumberFormat="1" applyFont="1" applyFill="1" applyBorder="1" applyAlignment="1" applyProtection="1">
      <alignment horizontal="center" vertical="center" shrinkToFit="1"/>
      <protection locked="0" hidden="1"/>
    </xf>
    <xf numFmtId="3" fontId="18" fillId="0" borderId="41" xfId="0" applyNumberFormat="1" applyFont="1" applyFill="1" applyBorder="1" applyAlignment="1" applyProtection="1">
      <alignment horizontal="center" vertical="center" shrinkToFit="1"/>
      <protection locked="0" hidden="1"/>
    </xf>
    <xf numFmtId="49" fontId="18" fillId="0" borderId="29" xfId="0" applyNumberFormat="1" applyFont="1" applyFill="1" applyBorder="1" applyAlignment="1" applyProtection="1">
      <alignment horizontal="center" vertical="center" shrinkToFit="1"/>
      <protection locked="0" hidden="1"/>
    </xf>
    <xf numFmtId="3" fontId="18" fillId="0" borderId="37" xfId="0" applyNumberFormat="1" applyFont="1" applyFill="1" applyBorder="1" applyAlignment="1" applyProtection="1">
      <alignment horizontal="center" vertical="center" shrinkToFit="1"/>
      <protection locked="0" hidden="1"/>
    </xf>
    <xf numFmtId="49" fontId="18" fillId="0" borderId="39" xfId="0" applyNumberFormat="1" applyFont="1" applyFill="1" applyBorder="1" applyAlignment="1" applyProtection="1">
      <alignment horizontal="center" vertical="center" shrinkToFit="1"/>
      <protection locked="0" hidden="1"/>
    </xf>
    <xf numFmtId="3" fontId="18" fillId="0" borderId="38" xfId="0" applyNumberFormat="1" applyFont="1" applyFill="1" applyBorder="1" applyAlignment="1" applyProtection="1">
      <alignment horizontal="center" vertical="center" shrinkToFit="1"/>
      <protection locked="0" hidden="1"/>
    </xf>
    <xf numFmtId="0" fontId="50" fillId="0" borderId="0" xfId="0" quotePrefix="1" applyFont="1" applyFill="1" applyBorder="1" applyAlignment="1" applyProtection="1">
      <alignment horizontal="left" vertical="center"/>
    </xf>
    <xf numFmtId="0" fontId="50" fillId="0" borderId="0" xfId="0" applyFont="1" applyBorder="1" applyAlignment="1" applyProtection="1">
      <alignment horizontal="left" vertical="center"/>
    </xf>
    <xf numFmtId="0" fontId="6" fillId="0" borderId="0" xfId="0" applyFont="1" applyFill="1" applyBorder="1" applyAlignment="1" applyProtection="1">
      <alignment horizontal="left"/>
    </xf>
    <xf numFmtId="0" fontId="13" fillId="2" borderId="0" xfId="0" applyFont="1" applyFill="1" applyBorder="1" applyAlignment="1" applyProtection="1">
      <alignment vertical="center"/>
    </xf>
    <xf numFmtId="0" fontId="16" fillId="2" borderId="0" xfId="0" applyFont="1" applyFill="1" applyBorder="1" applyAlignment="1" applyProtection="1">
      <alignment vertical="center"/>
    </xf>
    <xf numFmtId="0" fontId="18" fillId="0" borderId="0" xfId="0" applyFont="1" applyFill="1" applyBorder="1" applyAlignment="1" applyProtection="1">
      <alignment horizontal="center"/>
    </xf>
    <xf numFmtId="0" fontId="8" fillId="0" borderId="5" xfId="0" applyFont="1" applyFill="1" applyBorder="1" applyAlignment="1" applyProtection="1">
      <alignment horizontal="right" vertical="center" wrapText="1"/>
      <protection hidden="1"/>
    </xf>
    <xf numFmtId="0" fontId="6" fillId="0" borderId="0" xfId="1" applyFont="1" applyFill="1" applyBorder="1" applyAlignment="1" applyProtection="1">
      <alignment horizontal="left" vertical="center" wrapText="1"/>
    </xf>
    <xf numFmtId="0" fontId="6" fillId="0" borderId="5" xfId="0" applyFont="1" applyFill="1" applyBorder="1" applyAlignment="1" applyProtection="1">
      <alignment horizontal="right" vertical="center" wrapText="1"/>
      <protection hidden="1"/>
    </xf>
    <xf numFmtId="0" fontId="6" fillId="0" borderId="5" xfId="0" applyFont="1" applyBorder="1" applyAlignment="1" applyProtection="1">
      <alignment horizontal="right" vertical="center" wrapText="1"/>
      <protection hidden="1"/>
    </xf>
    <xf numFmtId="0" fontId="4" fillId="0" borderId="4" xfId="0" applyFont="1" applyFill="1" applyBorder="1" applyAlignment="1" applyProtection="1">
      <alignment horizontal="center" vertical="center" wrapText="1"/>
    </xf>
    <xf numFmtId="49" fontId="20" fillId="0" borderId="6" xfId="0" applyNumberFormat="1" applyFont="1" applyFill="1" applyBorder="1" applyAlignment="1" applyProtection="1">
      <alignment horizontal="left" shrinkToFit="1"/>
      <protection locked="0" hidden="1"/>
    </xf>
    <xf numFmtId="49" fontId="20" fillId="0" borderId="6" xfId="0" applyNumberFormat="1" applyFont="1" applyBorder="1" applyAlignment="1" applyProtection="1">
      <alignment horizontal="left" shrinkToFit="1"/>
      <protection locked="0" hidden="1"/>
    </xf>
    <xf numFmtId="49" fontId="20" fillId="0" borderId="7" xfId="0" applyNumberFormat="1" applyFont="1" applyFill="1" applyBorder="1" applyAlignment="1" applyProtection="1">
      <alignment horizontal="left" shrinkToFit="1"/>
      <protection locked="0" hidden="1"/>
    </xf>
    <xf numFmtId="49" fontId="20" fillId="0" borderId="7" xfId="0" applyNumberFormat="1" applyFont="1" applyBorder="1" applyAlignment="1" applyProtection="1">
      <alignment horizontal="left" shrinkToFit="1"/>
      <protection locked="0" hidden="1"/>
    </xf>
    <xf numFmtId="0" fontId="8" fillId="0" borderId="5" xfId="0" applyFont="1" applyBorder="1" applyAlignment="1" applyProtection="1">
      <alignment horizontal="right" vertical="center" wrapText="1"/>
      <protection hidden="1"/>
    </xf>
    <xf numFmtId="49" fontId="20" fillId="0" borderId="8" xfId="0" applyNumberFormat="1" applyFont="1" applyFill="1" applyBorder="1" applyAlignment="1" applyProtection="1">
      <alignment horizontal="left" shrinkToFit="1"/>
      <protection locked="0" hidden="1"/>
    </xf>
    <xf numFmtId="49" fontId="22" fillId="0" borderId="8" xfId="0" applyNumberFormat="1" applyFont="1" applyBorder="1" applyAlignment="1" applyProtection="1">
      <alignment horizontal="left" shrinkToFit="1"/>
      <protection locked="0" hidden="1"/>
    </xf>
    <xf numFmtId="49" fontId="22" fillId="0" borderId="6" xfId="0" applyNumberFormat="1" applyFont="1" applyBorder="1" applyAlignment="1" applyProtection="1">
      <alignment horizontal="left" shrinkToFit="1"/>
      <protection locked="0" hidden="1"/>
    </xf>
    <xf numFmtId="49" fontId="20" fillId="0" borderId="8" xfId="0" applyNumberFormat="1" applyFont="1" applyBorder="1" applyAlignment="1" applyProtection="1">
      <alignment horizontal="left" shrinkToFit="1"/>
      <protection locked="0" hidden="1"/>
    </xf>
    <xf numFmtId="49" fontId="22" fillId="0" borderId="8" xfId="1" applyNumberFormat="1" applyFont="1" applyFill="1" applyBorder="1" applyAlignment="1" applyProtection="1">
      <alignment horizontal="left" shrinkToFit="1"/>
      <protection locked="0" hidden="1"/>
    </xf>
    <xf numFmtId="49" fontId="22" fillId="0" borderId="8" xfId="1" applyNumberFormat="1" applyFont="1" applyBorder="1" applyAlignment="1" applyProtection="1">
      <alignment horizontal="left" shrinkToFit="1"/>
      <protection locked="0" hidden="1"/>
    </xf>
    <xf numFmtId="49" fontId="22" fillId="0" borderId="6" xfId="1" applyNumberFormat="1" applyFont="1" applyBorder="1" applyAlignment="1" applyProtection="1">
      <alignment horizontal="left" shrinkToFit="1"/>
      <protection locked="0" hidden="1"/>
    </xf>
    <xf numFmtId="49" fontId="22" fillId="0" borderId="9" xfId="1" applyNumberFormat="1" applyFont="1" applyFill="1" applyBorder="1" applyAlignment="1" applyProtection="1">
      <alignment horizontal="left" shrinkToFit="1"/>
      <protection locked="0" hidden="1"/>
    </xf>
    <xf numFmtId="0" fontId="10" fillId="0" borderId="0" xfId="0" quotePrefix="1" applyFont="1" applyFill="1" applyBorder="1" applyAlignment="1" applyProtection="1">
      <alignment horizontal="center"/>
    </xf>
    <xf numFmtId="0" fontId="7" fillId="0" borderId="0" xfId="0" applyFont="1" applyFill="1" applyBorder="1" applyAlignment="1" applyProtection="1">
      <alignment horizontal="center" wrapText="1"/>
    </xf>
    <xf numFmtId="0" fontId="12" fillId="0" borderId="8" xfId="0" applyFont="1" applyFill="1" applyBorder="1" applyAlignment="1" applyProtection="1">
      <alignment horizontal="left" vertical="distributed"/>
    </xf>
    <xf numFmtId="0" fontId="14" fillId="2" borderId="0" xfId="0" applyFont="1" applyFill="1" applyBorder="1" applyAlignment="1" applyProtection="1">
      <alignment vertical="center"/>
    </xf>
    <xf numFmtId="0" fontId="30" fillId="2" borderId="0" xfId="0" applyFont="1" applyFill="1" applyBorder="1" applyAlignment="1" applyProtection="1">
      <alignment vertical="center"/>
    </xf>
    <xf numFmtId="0" fontId="33" fillId="0" borderId="13" xfId="0" applyFont="1" applyFill="1" applyBorder="1" applyAlignment="1" applyProtection="1">
      <alignment horizontal="left" vertical="center"/>
      <protection locked="0" hidden="1"/>
    </xf>
    <xf numFmtId="0" fontId="33" fillId="0" borderId="14" xfId="0" applyFont="1" applyFill="1" applyBorder="1" applyAlignment="1" applyProtection="1">
      <alignment horizontal="left" vertical="center"/>
      <protection locked="0" hidden="1"/>
    </xf>
    <xf numFmtId="0" fontId="33" fillId="0" borderId="15" xfId="0" applyFont="1" applyFill="1" applyBorder="1" applyAlignment="1" applyProtection="1">
      <alignment horizontal="left" vertical="center"/>
      <protection locked="0" hidden="1"/>
    </xf>
    <xf numFmtId="0" fontId="7" fillId="0" borderId="14" xfId="0" applyFont="1" applyFill="1" applyBorder="1" applyAlignment="1" applyProtection="1">
      <alignment horizontal="left" vertical="top"/>
      <protection hidden="1"/>
    </xf>
    <xf numFmtId="0" fontId="7" fillId="0" borderId="0" xfId="0" applyFont="1" applyFill="1" applyBorder="1" applyAlignment="1" applyProtection="1">
      <alignment horizontal="left" vertical="top"/>
      <protection hidden="1"/>
    </xf>
    <xf numFmtId="49" fontId="20" fillId="0" borderId="8" xfId="0" quotePrefix="1" applyNumberFormat="1" applyFont="1" applyFill="1" applyBorder="1" applyAlignment="1" applyProtection="1">
      <alignment horizontal="left" shrinkToFit="1"/>
      <protection locked="0" hidden="1"/>
    </xf>
    <xf numFmtId="49" fontId="22" fillId="0" borderId="8" xfId="0" applyNumberFormat="1" applyFont="1" applyFill="1" applyBorder="1" applyAlignment="1" applyProtection="1">
      <alignment horizontal="left" shrinkToFit="1"/>
      <protection locked="0" hidden="1"/>
    </xf>
    <xf numFmtId="49" fontId="22" fillId="0" borderId="6" xfId="0" applyNumberFormat="1" applyFont="1" applyFill="1" applyBorder="1" applyAlignment="1" applyProtection="1">
      <alignment horizontal="left" shrinkToFit="1"/>
      <protection locked="0" hidden="1"/>
    </xf>
    <xf numFmtId="14" fontId="20" fillId="0" borderId="13" xfId="0" applyNumberFormat="1" applyFont="1" applyFill="1" applyBorder="1" applyAlignment="1" applyProtection="1">
      <alignment horizontal="center" vertical="center"/>
      <protection locked="0" hidden="1"/>
    </xf>
    <xf numFmtId="0" fontId="20" fillId="0" borderId="14" xfId="0" applyFont="1" applyFill="1" applyBorder="1" applyAlignment="1" applyProtection="1">
      <alignment horizontal="center" vertical="center"/>
      <protection locked="0" hidden="1"/>
    </xf>
    <xf numFmtId="0" fontId="20" fillId="0" borderId="15" xfId="0" applyFont="1" applyFill="1" applyBorder="1" applyAlignment="1" applyProtection="1">
      <alignment horizontal="center" vertical="center"/>
      <protection locked="0" hidden="1"/>
    </xf>
    <xf numFmtId="49" fontId="20" fillId="0" borderId="13" xfId="0" applyNumberFormat="1" applyFont="1" applyFill="1" applyBorder="1" applyAlignment="1" applyProtection="1">
      <alignment horizontal="center" vertical="center" shrinkToFit="1"/>
      <protection locked="0" hidden="1"/>
    </xf>
    <xf numFmtId="49" fontId="20" fillId="0" borderId="15" xfId="0" applyNumberFormat="1" applyFont="1" applyFill="1" applyBorder="1" applyAlignment="1" applyProtection="1">
      <alignment horizontal="center" vertical="center" shrinkToFit="1"/>
      <protection locked="0" hidden="1"/>
    </xf>
    <xf numFmtId="14" fontId="20" fillId="0" borderId="13" xfId="0" applyNumberFormat="1" applyFont="1" applyFill="1" applyBorder="1" applyAlignment="1" applyProtection="1">
      <alignment horizontal="center" vertical="center"/>
      <protection hidden="1"/>
    </xf>
    <xf numFmtId="14" fontId="20" fillId="0" borderId="15" xfId="0" applyNumberFormat="1" applyFont="1" applyFill="1" applyBorder="1" applyAlignment="1" applyProtection="1">
      <alignment horizontal="center" vertical="center"/>
      <protection hidden="1"/>
    </xf>
    <xf numFmtId="0" fontId="6" fillId="0" borderId="13" xfId="0" applyFont="1" applyFill="1" applyBorder="1" applyAlignment="1" applyProtection="1">
      <alignment horizontal="center"/>
      <protection locked="0" hidden="1"/>
    </xf>
    <xf numFmtId="0" fontId="6" fillId="0" borderId="15" xfId="0" applyFont="1" applyFill="1" applyBorder="1" applyAlignment="1" applyProtection="1">
      <alignment horizontal="center"/>
      <protection locked="0" hidden="1"/>
    </xf>
    <xf numFmtId="0" fontId="8" fillId="0" borderId="12" xfId="0" applyFont="1" applyFill="1" applyBorder="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3" fontId="20" fillId="0" borderId="17" xfId="0" applyNumberFormat="1" applyFont="1" applyBorder="1" applyAlignment="1" applyProtection="1">
      <alignment horizontal="center" vertical="center" shrinkToFit="1"/>
      <protection hidden="1"/>
    </xf>
    <xf numFmtId="3" fontId="20" fillId="0" borderId="18" xfId="0" applyNumberFormat="1" applyFont="1" applyBorder="1" applyAlignment="1" applyProtection="1">
      <alignment horizontal="center" vertical="center" shrinkToFit="1"/>
      <protection hidden="1"/>
    </xf>
    <xf numFmtId="3" fontId="20" fillId="0" borderId="12" xfId="0" applyNumberFormat="1" applyFont="1" applyBorder="1" applyAlignment="1" applyProtection="1">
      <alignment horizontal="center" vertical="center" shrinkToFit="1"/>
      <protection hidden="1"/>
    </xf>
    <xf numFmtId="3" fontId="20" fillId="0" borderId="22" xfId="0" applyNumberFormat="1" applyFont="1" applyBorder="1" applyAlignment="1" applyProtection="1">
      <alignment horizontal="center" vertical="center" shrinkToFit="1"/>
      <protection hidden="1"/>
    </xf>
    <xf numFmtId="3" fontId="20" fillId="0" borderId="19" xfId="0" applyNumberFormat="1" applyFont="1" applyBorder="1" applyAlignment="1" applyProtection="1">
      <alignment horizontal="center" vertical="center" shrinkToFit="1"/>
      <protection hidden="1"/>
    </xf>
    <xf numFmtId="3" fontId="20" fillId="0" borderId="21" xfId="0" applyNumberFormat="1" applyFont="1" applyBorder="1" applyAlignment="1" applyProtection="1">
      <alignment horizontal="center" vertical="center" shrinkToFit="1"/>
      <protection hidden="1"/>
    </xf>
    <xf numFmtId="166" fontId="20" fillId="0" borderId="17" xfId="0" applyNumberFormat="1" applyFont="1" applyBorder="1" applyAlignment="1" applyProtection="1">
      <alignment horizontal="center" vertical="center" shrinkToFit="1"/>
      <protection hidden="1"/>
    </xf>
    <xf numFmtId="166" fontId="20" fillId="0" borderId="18" xfId="0" applyNumberFormat="1" applyFont="1" applyBorder="1" applyAlignment="1" applyProtection="1">
      <alignment horizontal="center" vertical="center" shrinkToFit="1"/>
      <protection hidden="1"/>
    </xf>
    <xf numFmtId="166" fontId="20" fillId="0" borderId="12" xfId="0" applyNumberFormat="1" applyFont="1" applyBorder="1" applyAlignment="1" applyProtection="1">
      <alignment horizontal="center" vertical="center" shrinkToFit="1"/>
      <protection hidden="1"/>
    </xf>
    <xf numFmtId="166" fontId="20" fillId="0" borderId="22" xfId="0" applyNumberFormat="1" applyFont="1" applyBorder="1" applyAlignment="1" applyProtection="1">
      <alignment horizontal="center" vertical="center" shrinkToFit="1"/>
      <protection hidden="1"/>
    </xf>
    <xf numFmtId="166" fontId="20" fillId="0" borderId="19" xfId="0" applyNumberFormat="1" applyFont="1" applyBorder="1" applyAlignment="1" applyProtection="1">
      <alignment horizontal="center" vertical="center" shrinkToFit="1"/>
      <protection hidden="1"/>
    </xf>
    <xf numFmtId="166" fontId="20" fillId="0" borderId="21" xfId="0" applyNumberFormat="1" applyFont="1" applyBorder="1" applyAlignment="1" applyProtection="1">
      <alignment horizontal="center" vertical="center" shrinkToFit="1"/>
      <protection hidden="1"/>
    </xf>
    <xf numFmtId="0" fontId="26" fillId="0" borderId="16" xfId="0" applyFont="1" applyFill="1" applyBorder="1" applyAlignment="1" applyProtection="1">
      <alignment horizontal="left" vertical="center"/>
      <protection hidden="1"/>
    </xf>
    <xf numFmtId="0" fontId="14" fillId="2" borderId="0" xfId="0" applyFont="1" applyFill="1" applyBorder="1" applyAlignment="1" applyProtection="1">
      <alignment vertical="center"/>
      <protection hidden="1"/>
    </xf>
    <xf numFmtId="0" fontId="30" fillId="2" borderId="0" xfId="0" applyFont="1" applyFill="1" applyBorder="1" applyAlignment="1" applyProtection="1">
      <alignment vertical="center"/>
      <protection hidden="1"/>
    </xf>
    <xf numFmtId="0" fontId="8" fillId="0" borderId="11" xfId="0" applyFont="1" applyFill="1" applyBorder="1" applyAlignment="1" applyProtection="1">
      <alignment horizontal="center" vertical="center" wrapText="1" shrinkToFit="1"/>
    </xf>
    <xf numFmtId="49" fontId="18" fillId="0" borderId="24" xfId="0" applyNumberFormat="1" applyFont="1" applyFill="1" applyBorder="1" applyAlignment="1" applyProtection="1">
      <alignment horizontal="center" vertical="center" shrinkToFit="1"/>
      <protection locked="0" hidden="1"/>
    </xf>
    <xf numFmtId="49" fontId="18" fillId="0" borderId="25" xfId="0" applyNumberFormat="1" applyFont="1" applyFill="1" applyBorder="1" applyAlignment="1" applyProtection="1">
      <alignment horizontal="center" vertical="center" shrinkToFit="1"/>
      <protection locked="0" hidden="1"/>
    </xf>
    <xf numFmtId="49" fontId="18" fillId="0" borderId="28" xfId="0" applyNumberFormat="1" applyFont="1" applyFill="1" applyBorder="1" applyAlignment="1" applyProtection="1">
      <alignment horizontal="center" vertical="center" shrinkToFit="1"/>
      <protection locked="0" hidden="1"/>
    </xf>
    <xf numFmtId="165" fontId="48" fillId="0" borderId="0" xfId="0" applyNumberFormat="1" applyFont="1" applyFill="1" applyBorder="1" applyAlignment="1" applyProtection="1">
      <alignment horizontal="center" vertical="center" shrinkToFit="1"/>
      <protection hidden="1"/>
    </xf>
    <xf numFmtId="0" fontId="39" fillId="0" borderId="0" xfId="0" applyFont="1" applyFill="1" applyBorder="1" applyAlignment="1" applyProtection="1">
      <alignment horizontal="center"/>
      <protection hidden="1"/>
    </xf>
    <xf numFmtId="0" fontId="40" fillId="0" borderId="0" xfId="0" applyFont="1" applyFill="1" applyBorder="1" applyAlignment="1" applyProtection="1">
      <alignment horizontal="left" vertical="center" wrapText="1" shrinkToFit="1"/>
      <protection hidden="1"/>
    </xf>
    <xf numFmtId="0" fontId="21" fillId="0" borderId="11" xfId="0" applyFont="1" applyBorder="1" applyAlignment="1" applyProtection="1">
      <alignment horizontal="left" shrinkToFit="1"/>
      <protection locked="0" hidden="1"/>
    </xf>
    <xf numFmtId="0" fontId="6" fillId="0" borderId="12" xfId="0" applyFont="1" applyBorder="1" applyAlignment="1" applyProtection="1">
      <alignment horizontal="left" vertical="center" shrinkToFit="1"/>
      <protection hidden="1"/>
    </xf>
    <xf numFmtId="0" fontId="6" fillId="0" borderId="0" xfId="0" applyFont="1" applyBorder="1" applyAlignment="1" applyProtection="1">
      <alignment horizontal="left" vertical="center" shrinkToFit="1"/>
      <protection hidden="1"/>
    </xf>
    <xf numFmtId="0" fontId="8" fillId="0" borderId="5" xfId="0" applyFont="1" applyBorder="1" applyAlignment="1" applyProtection="1">
      <alignment horizontal="right" vertical="center"/>
      <protection hidden="1"/>
    </xf>
    <xf numFmtId="0" fontId="39" fillId="3" borderId="4" xfId="0" applyFont="1" applyFill="1" applyBorder="1" applyAlignment="1" applyProtection="1">
      <alignment horizontal="center"/>
      <protection hidden="1"/>
    </xf>
    <xf numFmtId="0" fontId="41" fillId="3" borderId="9" xfId="0" applyFont="1" applyFill="1" applyBorder="1" applyAlignment="1" applyProtection="1">
      <alignment horizontal="left" shrinkToFit="1"/>
      <protection hidden="1"/>
    </xf>
    <xf numFmtId="0" fontId="41" fillId="3" borderId="29" xfId="0" applyFont="1" applyFill="1" applyBorder="1" applyAlignment="1" applyProtection="1">
      <alignment horizontal="left" shrinkToFit="1"/>
      <protection hidden="1"/>
    </xf>
    <xf numFmtId="0" fontId="31" fillId="0" borderId="0" xfId="0" applyFont="1" applyFill="1" applyBorder="1" applyAlignment="1" applyProtection="1">
      <alignment horizontal="right" vertical="center" wrapText="1"/>
      <protection hidden="1"/>
    </xf>
    <xf numFmtId="49" fontId="22" fillId="0" borderId="9" xfId="0" applyNumberFormat="1" applyFont="1" applyBorder="1" applyAlignment="1" applyProtection="1">
      <alignment horizontal="left"/>
      <protection locked="0" hidden="1"/>
    </xf>
    <xf numFmtId="49" fontId="22" fillId="0" borderId="29" xfId="0" applyNumberFormat="1" applyFont="1" applyBorder="1" applyAlignment="1" applyProtection="1">
      <alignment horizontal="left"/>
      <protection locked="0" hidden="1"/>
    </xf>
    <xf numFmtId="0" fontId="42" fillId="0" borderId="29" xfId="0" applyFont="1" applyBorder="1" applyAlignment="1" applyProtection="1">
      <alignment horizontal="left" shrinkToFit="1"/>
      <protection hidden="1"/>
    </xf>
    <xf numFmtId="0" fontId="8" fillId="0" borderId="0" xfId="0" applyFont="1" applyFill="1" applyBorder="1" applyAlignment="1" applyProtection="1">
      <alignment horizontal="right" vertical="center" wrapText="1"/>
      <protection hidden="1"/>
    </xf>
    <xf numFmtId="49" fontId="22" fillId="0" borderId="10" xfId="0" applyNumberFormat="1" applyFont="1" applyBorder="1" applyAlignment="1" applyProtection="1">
      <alignment horizontal="center"/>
      <protection locked="0" hidden="1"/>
    </xf>
    <xf numFmtId="49" fontId="22" fillId="0" borderId="9" xfId="0" applyNumberFormat="1" applyFont="1" applyBorder="1" applyAlignment="1" applyProtection="1">
      <alignment horizontal="center"/>
      <protection locked="0" hidden="1"/>
    </xf>
    <xf numFmtId="0" fontId="42" fillId="0" borderId="10" xfId="0" applyFont="1" applyBorder="1" applyAlignment="1" applyProtection="1">
      <alignment horizontal="left" shrinkToFit="1"/>
      <protection hidden="1"/>
    </xf>
    <xf numFmtId="49" fontId="22" fillId="0" borderId="10" xfId="0" applyNumberFormat="1" applyFont="1" applyBorder="1" applyAlignment="1" applyProtection="1">
      <alignment horizontal="left"/>
      <protection locked="0" hidden="1"/>
    </xf>
    <xf numFmtId="0" fontId="31" fillId="0" borderId="5" xfId="0" applyFont="1" applyFill="1" applyBorder="1" applyAlignment="1" applyProtection="1">
      <alignment horizontal="right" vertical="center" wrapText="1"/>
      <protection hidden="1"/>
    </xf>
    <xf numFmtId="0" fontId="42" fillId="0" borderId="29" xfId="0" applyFont="1" applyBorder="1" applyAlignment="1" applyProtection="1">
      <alignment horizontal="left"/>
      <protection hidden="1"/>
    </xf>
    <xf numFmtId="0" fontId="45" fillId="0" borderId="0" xfId="0" applyFont="1" applyBorder="1" applyAlignment="1" applyProtection="1">
      <alignment horizontal="left"/>
    </xf>
    <xf numFmtId="0" fontId="6" fillId="0" borderId="0" xfId="0" applyFont="1" applyAlignment="1" applyProtection="1">
      <alignment horizontal="left"/>
    </xf>
    <xf numFmtId="0" fontId="6" fillId="0" borderId="0" xfId="0" applyFont="1" applyBorder="1" applyAlignment="1" applyProtection="1">
      <alignment horizontal="left"/>
    </xf>
    <xf numFmtId="0" fontId="6" fillId="0" borderId="0" xfId="0" applyFont="1" applyFill="1" applyBorder="1" applyAlignment="1" applyProtection="1">
      <alignment horizontal="center" vertical="center" wrapText="1"/>
    </xf>
    <xf numFmtId="0" fontId="6" fillId="0" borderId="4" xfId="0" applyFont="1" applyFill="1" applyBorder="1" applyAlignment="1" applyProtection="1">
      <alignment horizontal="right" vertical="center" wrapText="1"/>
      <protection hidden="1"/>
    </xf>
    <xf numFmtId="0" fontId="6" fillId="0" borderId="0" xfId="0" applyFont="1" applyFill="1" applyBorder="1" applyAlignment="1" applyProtection="1">
      <alignment horizontal="right" vertical="center" wrapText="1"/>
      <protection hidden="1"/>
    </xf>
    <xf numFmtId="0" fontId="22" fillId="0" borderId="17" xfId="0" applyFont="1" applyFill="1" applyBorder="1" applyAlignment="1" applyProtection="1">
      <alignment horizontal="left" vertical="center"/>
      <protection locked="0" hidden="1"/>
    </xf>
    <xf numFmtId="0" fontId="22" fillId="0" borderId="16" xfId="0" applyFont="1" applyFill="1" applyBorder="1" applyAlignment="1" applyProtection="1">
      <alignment horizontal="left" vertical="center"/>
      <protection locked="0" hidden="1"/>
    </xf>
    <xf numFmtId="0" fontId="22" fillId="0" borderId="18" xfId="0" applyFont="1" applyFill="1" applyBorder="1" applyAlignment="1" applyProtection="1">
      <alignment horizontal="left" vertical="center"/>
      <protection locked="0" hidden="1"/>
    </xf>
    <xf numFmtId="0" fontId="22" fillId="0" borderId="19" xfId="0" applyFont="1" applyFill="1" applyBorder="1" applyAlignment="1" applyProtection="1">
      <alignment horizontal="left" vertical="center"/>
      <protection locked="0" hidden="1"/>
    </xf>
    <xf numFmtId="0" fontId="22" fillId="0" borderId="20" xfId="0" applyFont="1" applyFill="1" applyBorder="1" applyAlignment="1" applyProtection="1">
      <alignment horizontal="left" vertical="center"/>
      <protection locked="0" hidden="1"/>
    </xf>
    <xf numFmtId="0" fontId="22" fillId="0" borderId="21" xfId="0" applyFont="1" applyFill="1" applyBorder="1" applyAlignment="1" applyProtection="1">
      <alignment horizontal="left" vertical="center"/>
      <protection locked="0" hidden="1"/>
    </xf>
    <xf numFmtId="0" fontId="9" fillId="0" borderId="30" xfId="0" applyFont="1" applyFill="1" applyBorder="1" applyAlignment="1" applyProtection="1">
      <alignment horizontal="center"/>
    </xf>
    <xf numFmtId="0" fontId="9" fillId="0" borderId="31" xfId="0" applyFont="1" applyFill="1" applyBorder="1" applyAlignment="1" applyProtection="1">
      <alignment horizontal="center"/>
    </xf>
    <xf numFmtId="0" fontId="9" fillId="0" borderId="32" xfId="0" applyFont="1" applyFill="1" applyBorder="1" applyAlignment="1" applyProtection="1">
      <alignment horizontal="center"/>
    </xf>
    <xf numFmtId="0" fontId="14" fillId="2" borderId="2" xfId="0" applyFont="1" applyFill="1" applyBorder="1" applyAlignment="1" applyProtection="1">
      <alignment vertical="center"/>
    </xf>
    <xf numFmtId="0" fontId="30" fillId="2" borderId="2" xfId="0" applyFont="1" applyFill="1" applyBorder="1" applyAlignment="1" applyProtection="1">
      <alignment vertical="center"/>
    </xf>
    <xf numFmtId="0" fontId="49" fillId="0" borderId="11" xfId="0" applyFont="1" applyBorder="1" applyAlignment="1" applyProtection="1">
      <alignment horizontal="center" vertical="center" wrapText="1" shrinkToFit="1"/>
      <protection hidden="1"/>
    </xf>
    <xf numFmtId="0" fontId="8" fillId="0" borderId="0" xfId="0" applyFont="1" applyFill="1" applyBorder="1" applyAlignment="1" applyProtection="1">
      <alignment horizontal="center" vertical="center" wrapText="1"/>
      <protection hidden="1"/>
    </xf>
    <xf numFmtId="0" fontId="8" fillId="0" borderId="22" xfId="0" applyFont="1" applyFill="1" applyBorder="1" applyAlignment="1" applyProtection="1">
      <alignment horizontal="center" vertical="center" wrapText="1"/>
      <protection hidden="1"/>
    </xf>
    <xf numFmtId="49" fontId="42" fillId="0" borderId="11" xfId="0" applyNumberFormat="1" applyFont="1" applyBorder="1" applyAlignment="1" applyProtection="1">
      <alignment horizontal="left" shrinkToFit="1"/>
      <protection locked="0" hidden="1"/>
    </xf>
  </cellXfs>
  <cellStyles count="2">
    <cellStyle name="Link" xfId="1" builtinId="8"/>
    <cellStyle name="Standard" xfId="0" builtinId="0"/>
  </cellStyles>
  <dxfs count="24">
    <dxf>
      <font>
        <color theme="0"/>
      </font>
      <fill>
        <patternFill>
          <bgColor theme="0"/>
        </patternFill>
      </fill>
      <border>
        <left/>
        <right/>
        <top/>
        <bottom/>
        <vertical/>
        <horizontal/>
      </border>
    </dxf>
    <dxf>
      <fill>
        <patternFill>
          <bgColor theme="0" tint="-0.24994659260841701"/>
        </patternFill>
      </fill>
    </dxf>
    <dxf>
      <font>
        <b/>
        <i val="0"/>
      </font>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FFFF00"/>
        </patternFill>
      </fill>
    </dxf>
    <dxf>
      <font>
        <color theme="0"/>
      </font>
      <fill>
        <patternFill>
          <bgColor theme="0"/>
        </patternFill>
      </fill>
    </dxf>
    <dxf>
      <fill>
        <patternFill>
          <bgColor rgb="FFFFFF00"/>
        </patternFill>
      </fill>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border>
        <left/>
        <right/>
        <top/>
        <bottom/>
        <vertical/>
        <horizontal/>
      </border>
    </dxf>
    <dxf>
      <font>
        <color theme="0"/>
      </font>
      <border>
        <left/>
        <right/>
        <top/>
        <bottom/>
      </border>
    </dxf>
    <dxf>
      <font>
        <color theme="0"/>
      </font>
      <fill>
        <patternFill>
          <bgColor theme="0"/>
        </patternFill>
      </fill>
      <border>
        <left/>
        <right/>
        <top/>
        <bottom/>
        <vertical/>
        <horizontal/>
      </border>
    </dxf>
    <dxf>
      <font>
        <color theme="0"/>
      </font>
    </dxf>
    <dxf>
      <border>
        <left/>
        <right/>
        <top/>
        <bottom/>
        <vertical/>
        <horizontal/>
      </border>
    </dxf>
    <dxf>
      <font>
        <color theme="0"/>
      </font>
    </dxf>
    <dxf>
      <font>
        <color theme="0"/>
      </font>
      <fill>
        <patternFill>
          <bgColor theme="0"/>
        </patternFill>
      </fill>
      <border>
        <left/>
        <right/>
        <top/>
        <bottom/>
        <vertical/>
        <horizontal/>
      </border>
    </dxf>
    <dxf>
      <font>
        <condense val="0"/>
        <extend val="0"/>
        <color indexed="9"/>
      </font>
      <fill>
        <patternFill>
          <bgColor indexed="9"/>
        </patternFill>
      </fill>
      <border>
        <bottom style="thin">
          <color indexed="9"/>
        </bottom>
      </border>
    </dxf>
    <dxf>
      <font>
        <condense val="0"/>
        <extend val="0"/>
        <color indexed="9"/>
      </font>
      <fill>
        <patternFill>
          <bgColor indexed="9"/>
        </patternFill>
      </fill>
      <border>
        <right style="thin">
          <color indexed="9"/>
        </right>
      </border>
    </dxf>
    <dxf>
      <font>
        <condense val="0"/>
        <extend val="0"/>
        <color indexed="9"/>
      </font>
      <fill>
        <patternFill>
          <bgColor indexed="9"/>
        </patternFill>
      </fill>
      <border>
        <left/>
        <right/>
        <top/>
        <bottom/>
      </border>
    </dxf>
    <dxf>
      <font>
        <condense val="0"/>
        <extend val="0"/>
        <color indexed="10"/>
      </font>
    </dxf>
    <dxf>
      <font>
        <condense val="0"/>
        <extend val="0"/>
        <color indexed="17"/>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1628776</xdr:colOff>
      <xdr:row>18</xdr:row>
      <xdr:rowOff>211667</xdr:rowOff>
    </xdr:from>
    <xdr:to>
      <xdr:col>6</xdr:col>
      <xdr:colOff>580159</xdr:colOff>
      <xdr:row>19</xdr:row>
      <xdr:rowOff>177800</xdr:rowOff>
    </xdr:to>
    <xdr:sp macro="" textlink="">
      <xdr:nvSpPr>
        <xdr:cNvPr id="2" name="Textfeld 1"/>
        <xdr:cNvSpPr txBox="1"/>
      </xdr:nvSpPr>
      <xdr:spPr>
        <a:xfrm>
          <a:off x="4029076" y="3764492"/>
          <a:ext cx="675408" cy="21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700" i="0">
              <a:latin typeface="Arial" panose="020B0604020202020204" pitchFamily="34" charset="0"/>
              <a:cs typeface="Arial" panose="020B0604020202020204" pitchFamily="34" charset="0"/>
            </a:rPr>
            <a:t>Postal code</a:t>
          </a:r>
        </a:p>
      </xdr:txBody>
    </xdr:sp>
    <xdr:clientData/>
  </xdr:twoCellAnchor>
  <xdr:twoCellAnchor>
    <xdr:from>
      <xdr:col>2</xdr:col>
      <xdr:colOff>1608245</xdr:colOff>
      <xdr:row>18</xdr:row>
      <xdr:rowOff>221192</xdr:rowOff>
    </xdr:from>
    <xdr:to>
      <xdr:col>5</xdr:col>
      <xdr:colOff>379520</xdr:colOff>
      <xdr:row>19</xdr:row>
      <xdr:rowOff>187325</xdr:rowOff>
    </xdr:to>
    <xdr:sp macro="" textlink="">
      <xdr:nvSpPr>
        <xdr:cNvPr id="3" name="Textfeld 2"/>
        <xdr:cNvSpPr txBox="1">
          <a:spLocks noChangeAspect="1"/>
        </xdr:cNvSpPr>
      </xdr:nvSpPr>
      <xdr:spPr>
        <a:xfrm>
          <a:off x="2132120" y="3774017"/>
          <a:ext cx="647700" cy="213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700" i="0">
              <a:latin typeface="Arial" panose="020B0604020202020204" pitchFamily="34" charset="0"/>
              <a:cs typeface="Arial" panose="020B0604020202020204" pitchFamily="34" charset="0"/>
            </a:rPr>
            <a:t>Country</a:t>
          </a:r>
        </a:p>
      </xdr:txBody>
    </xdr:sp>
    <xdr:clientData/>
  </xdr:twoCellAnchor>
  <xdr:twoCellAnchor editAs="oneCell">
    <xdr:from>
      <xdr:col>9</xdr:col>
      <xdr:colOff>2000252</xdr:colOff>
      <xdr:row>1</xdr:row>
      <xdr:rowOff>136524</xdr:rowOff>
    </xdr:from>
    <xdr:to>
      <xdr:col>11</xdr:col>
      <xdr:colOff>520703</xdr:colOff>
      <xdr:row>2</xdr:row>
      <xdr:rowOff>461962</xdr:rowOff>
    </xdr:to>
    <xdr:pic>
      <xdr:nvPicPr>
        <xdr:cNvPr id="4" name="Picture 2" descr="Würth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72752" y="176212"/>
          <a:ext cx="2163764"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18535</xdr:colOff>
      <xdr:row>18</xdr:row>
      <xdr:rowOff>201084</xdr:rowOff>
    </xdr:from>
    <xdr:to>
      <xdr:col>7</xdr:col>
      <xdr:colOff>1153597</xdr:colOff>
      <xdr:row>19</xdr:row>
      <xdr:rowOff>167217</xdr:rowOff>
    </xdr:to>
    <xdr:sp macro="" textlink="">
      <xdr:nvSpPr>
        <xdr:cNvPr id="5" name="Textfeld 4"/>
        <xdr:cNvSpPr txBox="1"/>
      </xdr:nvSpPr>
      <xdr:spPr>
        <a:xfrm>
          <a:off x="5987535" y="3645959"/>
          <a:ext cx="1135062" cy="212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700" i="0">
              <a:latin typeface="Arial" panose="020B0604020202020204" pitchFamily="34" charset="0"/>
              <a:cs typeface="Arial" panose="020B0604020202020204" pitchFamily="34" charset="0"/>
            </a:rPr>
            <a:t>City</a:t>
          </a:r>
        </a:p>
      </xdr:txBody>
    </xdr:sp>
    <xdr:clientData/>
  </xdr:twoCellAnchor>
  <xdr:twoCellAnchor>
    <xdr:from>
      <xdr:col>6</xdr:col>
      <xdr:colOff>1833581</xdr:colOff>
      <xdr:row>20</xdr:row>
      <xdr:rowOff>210609</xdr:rowOff>
    </xdr:from>
    <xdr:to>
      <xdr:col>8</xdr:col>
      <xdr:colOff>59910</xdr:colOff>
      <xdr:row>21</xdr:row>
      <xdr:rowOff>176742</xdr:rowOff>
    </xdr:to>
    <xdr:sp macro="" textlink="">
      <xdr:nvSpPr>
        <xdr:cNvPr id="6" name="Textfeld 5"/>
        <xdr:cNvSpPr txBox="1"/>
      </xdr:nvSpPr>
      <xdr:spPr>
        <a:xfrm>
          <a:off x="5953144" y="4147609"/>
          <a:ext cx="1282266" cy="212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700" i="0">
              <a:latin typeface="Arial" panose="020B0604020202020204" pitchFamily="34" charset="0"/>
              <a:cs typeface="Arial" panose="020B0604020202020204" pitchFamily="34" charset="0"/>
            </a:rPr>
            <a:t>Telephone</a:t>
          </a:r>
        </a:p>
      </xdr:txBody>
    </xdr:sp>
    <xdr:clientData/>
  </xdr:twoCellAnchor>
  <xdr:twoCellAnchor>
    <xdr:from>
      <xdr:col>2</xdr:col>
      <xdr:colOff>1611260</xdr:colOff>
      <xdr:row>20</xdr:row>
      <xdr:rowOff>208704</xdr:rowOff>
    </xdr:from>
    <xdr:to>
      <xdr:col>5</xdr:col>
      <xdr:colOff>411110</xdr:colOff>
      <xdr:row>21</xdr:row>
      <xdr:rowOff>174837</xdr:rowOff>
    </xdr:to>
    <xdr:sp macro="" textlink="">
      <xdr:nvSpPr>
        <xdr:cNvPr id="7" name="Textfeld 6"/>
        <xdr:cNvSpPr txBox="1"/>
      </xdr:nvSpPr>
      <xdr:spPr>
        <a:xfrm>
          <a:off x="2135135" y="4367954"/>
          <a:ext cx="673100" cy="212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700" i="0">
              <a:latin typeface="Arial" panose="020B0604020202020204" pitchFamily="34" charset="0"/>
              <a:cs typeface="Arial" panose="020B0604020202020204" pitchFamily="34" charset="0"/>
            </a:rPr>
            <a:t>Name</a:t>
          </a:r>
        </a:p>
      </xdr:txBody>
    </xdr:sp>
    <xdr:clientData/>
  </xdr:twoCellAnchor>
  <xdr:twoCellAnchor>
    <xdr:from>
      <xdr:col>9</xdr:col>
      <xdr:colOff>0</xdr:colOff>
      <xdr:row>20</xdr:row>
      <xdr:rowOff>221192</xdr:rowOff>
    </xdr:from>
    <xdr:to>
      <xdr:col>9</xdr:col>
      <xdr:colOff>571499</xdr:colOff>
      <xdr:row>21</xdr:row>
      <xdr:rowOff>187325</xdr:rowOff>
    </xdr:to>
    <xdr:sp macro="" textlink="">
      <xdr:nvSpPr>
        <xdr:cNvPr id="8" name="Textfeld 7"/>
        <xdr:cNvSpPr txBox="1"/>
      </xdr:nvSpPr>
      <xdr:spPr>
        <a:xfrm>
          <a:off x="8940801" y="4380442"/>
          <a:ext cx="576261" cy="212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700" i="0">
              <a:latin typeface="Arial" panose="020B0604020202020204" pitchFamily="34" charset="0"/>
              <a:cs typeface="Arial" panose="020B0604020202020204" pitchFamily="34" charset="0"/>
            </a:rPr>
            <a:t>E-Mail</a:t>
          </a:r>
        </a:p>
      </xdr:txBody>
    </xdr:sp>
    <xdr:clientData/>
  </xdr:twoCellAnchor>
  <mc:AlternateContent xmlns:mc="http://schemas.openxmlformats.org/markup-compatibility/2006">
    <mc:Choice xmlns:a14="http://schemas.microsoft.com/office/drawing/2010/main" Requires="a14">
      <xdr:twoCellAnchor>
        <xdr:from>
          <xdr:col>11</xdr:col>
          <xdr:colOff>19050</xdr:colOff>
          <xdr:row>109</xdr:row>
          <xdr:rowOff>0</xdr:rowOff>
        </xdr:from>
        <xdr:to>
          <xdr:col>11</xdr:col>
          <xdr:colOff>1485900</xdr:colOff>
          <xdr:row>109</xdr:row>
          <xdr:rowOff>0</xdr:rowOff>
        </xdr:to>
        <xdr:sp macro="" textlink="">
          <xdr:nvSpPr>
            <xdr:cNvPr id="1025" name="senden an WOP" hidden="1">
              <a:extLst>
                <a:ext uri="{63B3BB69-23CF-44E3-9099-C40C66FF867C}">
                  <a14:compatExt spid="_x0000_s1025"/>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twoCellAnchor>
    <xdr:from>
      <xdr:col>2</xdr:col>
      <xdr:colOff>1611260</xdr:colOff>
      <xdr:row>22</xdr:row>
      <xdr:rowOff>210344</xdr:rowOff>
    </xdr:from>
    <xdr:to>
      <xdr:col>5</xdr:col>
      <xdr:colOff>411110</xdr:colOff>
      <xdr:row>24</xdr:row>
      <xdr:rowOff>65352</xdr:rowOff>
    </xdr:to>
    <xdr:sp macro="" textlink="">
      <xdr:nvSpPr>
        <xdr:cNvPr id="10" name="Textfeld 9"/>
        <xdr:cNvSpPr txBox="1"/>
      </xdr:nvSpPr>
      <xdr:spPr>
        <a:xfrm>
          <a:off x="2135135" y="4861719"/>
          <a:ext cx="673100" cy="212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700" i="0">
              <a:latin typeface="Arial" panose="020B0604020202020204" pitchFamily="34" charset="0"/>
              <a:cs typeface="Arial" panose="020B0604020202020204" pitchFamily="34" charset="0"/>
            </a:rPr>
            <a:t>Name</a:t>
          </a:r>
        </a:p>
      </xdr:txBody>
    </xdr:sp>
    <xdr:clientData/>
  </xdr:twoCellAnchor>
  <xdr:twoCellAnchor>
    <xdr:from>
      <xdr:col>6</xdr:col>
      <xdr:colOff>1833581</xdr:colOff>
      <xdr:row>22</xdr:row>
      <xdr:rowOff>210344</xdr:rowOff>
    </xdr:from>
    <xdr:to>
      <xdr:col>8</xdr:col>
      <xdr:colOff>59910</xdr:colOff>
      <xdr:row>24</xdr:row>
      <xdr:rowOff>65352</xdr:rowOff>
    </xdr:to>
    <xdr:sp macro="" textlink="">
      <xdr:nvSpPr>
        <xdr:cNvPr id="11" name="Textfeld 10"/>
        <xdr:cNvSpPr txBox="1"/>
      </xdr:nvSpPr>
      <xdr:spPr>
        <a:xfrm>
          <a:off x="5953144" y="4639469"/>
          <a:ext cx="1282266" cy="212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700" i="0">
              <a:latin typeface="Arial" panose="020B0604020202020204" pitchFamily="34" charset="0"/>
              <a:cs typeface="Arial" panose="020B0604020202020204" pitchFamily="34" charset="0"/>
            </a:rPr>
            <a:t>Telephone</a:t>
          </a:r>
        </a:p>
      </xdr:txBody>
    </xdr:sp>
    <xdr:clientData/>
  </xdr:twoCellAnchor>
  <xdr:twoCellAnchor>
    <xdr:from>
      <xdr:col>9</xdr:col>
      <xdr:colOff>0</xdr:colOff>
      <xdr:row>22</xdr:row>
      <xdr:rowOff>210344</xdr:rowOff>
    </xdr:from>
    <xdr:to>
      <xdr:col>9</xdr:col>
      <xdr:colOff>579437</xdr:colOff>
      <xdr:row>24</xdr:row>
      <xdr:rowOff>65352</xdr:rowOff>
    </xdr:to>
    <xdr:sp macro="" textlink="">
      <xdr:nvSpPr>
        <xdr:cNvPr id="12" name="Textfeld 11"/>
        <xdr:cNvSpPr txBox="1"/>
      </xdr:nvSpPr>
      <xdr:spPr>
        <a:xfrm>
          <a:off x="8940802" y="4861719"/>
          <a:ext cx="584198" cy="212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700" i="0">
              <a:latin typeface="Arial" panose="020B0604020202020204" pitchFamily="34" charset="0"/>
              <a:cs typeface="Arial" panose="020B0604020202020204" pitchFamily="34" charset="0"/>
            </a:rPr>
            <a:t>E-Mail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AN156"/>
  <sheetViews>
    <sheetView showGridLines="0" showRowColHeaders="0" tabSelected="1" zoomScale="120" zoomScaleNormal="120" zoomScaleSheetLayoutView="100" workbookViewId="0">
      <selection activeCell="E12" sqref="E12:L13"/>
    </sheetView>
  </sheetViews>
  <sheetFormatPr baseColWidth="10" defaultColWidth="11.42578125" defaultRowHeight="15" x14ac:dyDescent="0.2"/>
  <cols>
    <col min="1" max="1" width="7.140625" style="12" customWidth="1"/>
    <col min="2" max="2" width="0.7109375" style="36" customWidth="1"/>
    <col min="3" max="3" width="24.5703125" style="26" customWidth="1"/>
    <col min="4" max="4" width="0.5703125" style="11" customWidth="1"/>
    <col min="5" max="5" width="3" style="88" customWidth="1"/>
    <col min="6" max="6" width="25.85546875" style="26" customWidth="1"/>
    <col min="7" max="7" width="27.7109375" style="26" customWidth="1"/>
    <col min="8" max="8" width="18.140625" style="26" customWidth="1"/>
    <col min="9" max="9" width="21" style="26" customWidth="1"/>
    <col min="10" max="10" width="35.42578125" style="26" customWidth="1"/>
    <col min="11" max="11" width="19.140625" style="26" customWidth="1"/>
    <col min="12" max="12" width="12.7109375" style="26" customWidth="1"/>
    <col min="13" max="13" width="0.7109375" style="5" customWidth="1"/>
    <col min="14" max="16" width="7.140625" style="26" hidden="1" customWidth="1"/>
    <col min="17" max="17" width="11.42578125" style="91" hidden="1" customWidth="1"/>
    <col min="18" max="18" width="43.5703125" style="26" hidden="1" customWidth="1"/>
    <col min="19" max="19" width="40.28515625" style="26" hidden="1" customWidth="1"/>
    <col min="20" max="20" width="59.140625" style="26" hidden="1" customWidth="1"/>
    <col min="21" max="21" width="24.42578125" style="26" hidden="1" customWidth="1"/>
    <col min="22" max="22" width="26.28515625" style="26" hidden="1" customWidth="1"/>
    <col min="23" max="23" width="15" style="26" hidden="1" customWidth="1"/>
    <col min="24" max="26" width="11.42578125" style="26" hidden="1" customWidth="1"/>
    <col min="27" max="29" width="11.42578125" style="12" customWidth="1"/>
    <col min="30" max="30" width="16.85546875" customWidth="1"/>
    <col min="31" max="31" width="35.5703125" customWidth="1"/>
    <col min="32" max="32" width="11.42578125" customWidth="1"/>
    <col min="33" max="33" width="11.42578125" style="12" customWidth="1"/>
    <col min="34" max="16384" width="11.42578125" style="12"/>
  </cols>
  <sheetData>
    <row r="1" spans="2:32" s="6" customFormat="1" ht="3" customHeight="1" thickBot="1" x14ac:dyDescent="0.35">
      <c r="B1" s="1"/>
      <c r="C1" s="2"/>
      <c r="D1" s="3"/>
      <c r="E1" s="4"/>
      <c r="F1" s="2"/>
      <c r="G1" s="2"/>
      <c r="H1" s="2"/>
      <c r="I1" s="2"/>
      <c r="J1" s="2"/>
      <c r="K1" s="2"/>
      <c r="L1" s="2"/>
      <c r="M1" s="5"/>
      <c r="N1" s="2"/>
      <c r="O1" s="2"/>
      <c r="P1" s="2"/>
      <c r="Q1" s="2"/>
      <c r="R1" s="70"/>
      <c r="S1" s="2"/>
      <c r="T1" s="2"/>
      <c r="U1" s="2"/>
      <c r="V1" s="2"/>
      <c r="W1" s="2"/>
      <c r="X1" s="2"/>
      <c r="Y1" s="2"/>
      <c r="Z1" s="2"/>
      <c r="AD1"/>
      <c r="AE1"/>
      <c r="AF1"/>
    </row>
    <row r="2" spans="2:32" ht="12" customHeight="1" x14ac:dyDescent="0.25">
      <c r="B2" s="7"/>
      <c r="C2" s="8"/>
      <c r="D2" s="8"/>
      <c r="E2" s="9"/>
      <c r="F2" s="8"/>
      <c r="G2" s="8"/>
      <c r="H2" s="8"/>
      <c r="I2" s="8"/>
      <c r="J2" s="8"/>
      <c r="K2" s="8"/>
      <c r="L2" s="8"/>
      <c r="M2" s="10"/>
      <c r="N2" s="11"/>
      <c r="O2" s="11"/>
      <c r="P2" s="11"/>
      <c r="R2" s="70"/>
      <c r="S2" s="157"/>
      <c r="T2" s="70"/>
      <c r="U2" s="158"/>
    </row>
    <row r="3" spans="2:32" ht="37.5" customHeight="1" x14ac:dyDescent="0.2">
      <c r="B3" s="13"/>
      <c r="C3" s="194" t="s">
        <v>0</v>
      </c>
      <c r="D3" s="194"/>
      <c r="E3" s="195"/>
      <c r="F3" s="195"/>
      <c r="G3" s="195"/>
      <c r="H3" s="195"/>
      <c r="I3" s="195"/>
      <c r="J3" s="195"/>
      <c r="K3" s="195"/>
      <c r="L3" s="195"/>
      <c r="M3" s="14"/>
      <c r="N3" s="159"/>
      <c r="O3" s="159"/>
      <c r="P3" s="159"/>
      <c r="S3" s="70" t="s">
        <v>2</v>
      </c>
    </row>
    <row r="4" spans="2:32" ht="3.95" customHeight="1" x14ac:dyDescent="0.25">
      <c r="B4" s="13"/>
      <c r="C4" s="16"/>
      <c r="D4" s="16"/>
      <c r="E4" s="17"/>
      <c r="F4" s="16"/>
      <c r="G4" s="16"/>
      <c r="H4" s="16"/>
      <c r="I4" s="11"/>
      <c r="J4" s="11"/>
      <c r="K4" s="11"/>
      <c r="L4" s="11"/>
      <c r="M4" s="14"/>
      <c r="N4" s="11"/>
      <c r="O4" s="11"/>
      <c r="P4" s="11"/>
      <c r="S4" s="70"/>
    </row>
    <row r="5" spans="2:32" s="23" customFormat="1" ht="15" customHeight="1" x14ac:dyDescent="0.35">
      <c r="B5" s="18"/>
      <c r="C5" s="19" t="s">
        <v>4</v>
      </c>
      <c r="D5" s="20"/>
      <c r="E5" s="196" t="s">
        <v>5</v>
      </c>
      <c r="F5" s="196"/>
      <c r="G5" s="21"/>
      <c r="H5" s="21"/>
      <c r="I5" s="22"/>
      <c r="J5" s="22"/>
      <c r="K5" s="22"/>
      <c r="L5" s="22"/>
      <c r="M5" s="14"/>
      <c r="N5" s="11"/>
      <c r="O5" s="11"/>
      <c r="P5" s="11"/>
      <c r="Q5" s="26"/>
      <c r="R5" s="26"/>
      <c r="S5" s="158"/>
      <c r="T5" s="26"/>
      <c r="U5" s="26"/>
      <c r="V5" s="26"/>
      <c r="W5" s="26"/>
      <c r="X5" s="26"/>
      <c r="Y5" s="26"/>
      <c r="Z5" s="26"/>
      <c r="AD5"/>
      <c r="AE5"/>
      <c r="AF5"/>
    </row>
    <row r="6" spans="2:32" s="26" customFormat="1" ht="15" hidden="1" customHeight="1" x14ac:dyDescent="0.35">
      <c r="B6" s="24"/>
      <c r="C6" s="19"/>
      <c r="D6" s="20"/>
      <c r="E6" s="25"/>
      <c r="F6" s="25"/>
      <c r="G6" s="21"/>
      <c r="H6" s="21"/>
      <c r="I6" s="11"/>
      <c r="J6" s="11"/>
      <c r="K6" s="11"/>
      <c r="L6" s="22"/>
      <c r="M6" s="14"/>
      <c r="N6" s="11"/>
      <c r="O6" s="11"/>
      <c r="P6" s="11"/>
      <c r="S6" s="70"/>
      <c r="AD6"/>
      <c r="AE6"/>
      <c r="AF6"/>
    </row>
    <row r="7" spans="2:32" s="23" customFormat="1" ht="15" customHeight="1" x14ac:dyDescent="0.3">
      <c r="B7" s="18"/>
      <c r="C7" s="19" t="s">
        <v>8</v>
      </c>
      <c r="D7" s="20"/>
      <c r="E7" s="196" t="s">
        <v>9</v>
      </c>
      <c r="F7" s="196"/>
      <c r="I7" s="22"/>
      <c r="J7" s="22"/>
      <c r="K7" s="22"/>
      <c r="L7" s="22"/>
      <c r="M7" s="14"/>
      <c r="N7" s="11"/>
      <c r="O7" s="11"/>
      <c r="P7" s="11"/>
      <c r="Q7" s="26"/>
      <c r="R7" s="26"/>
      <c r="S7" s="70"/>
      <c r="T7" s="26"/>
      <c r="U7" s="26"/>
      <c r="V7" s="26"/>
      <c r="W7" s="26"/>
      <c r="X7" s="26"/>
      <c r="Y7" s="26"/>
      <c r="Z7" s="26"/>
      <c r="AD7"/>
      <c r="AE7"/>
      <c r="AF7"/>
    </row>
    <row r="8" spans="2:32" s="23" customFormat="1" ht="15" customHeight="1" x14ac:dyDescent="0.35">
      <c r="B8" s="18"/>
      <c r="C8" s="19" t="s">
        <v>11</v>
      </c>
      <c r="D8" s="20"/>
      <c r="E8" s="196" t="s">
        <v>12</v>
      </c>
      <c r="F8" s="196"/>
      <c r="G8" s="27"/>
      <c r="H8" s="21"/>
      <c r="I8" s="22"/>
      <c r="J8" s="22"/>
      <c r="K8" s="22"/>
      <c r="L8" s="156" t="s">
        <v>139</v>
      </c>
      <c r="M8" s="14"/>
      <c r="N8" s="11"/>
      <c r="O8" s="11"/>
      <c r="P8" s="11"/>
      <c r="Q8" s="26"/>
      <c r="R8" s="26"/>
      <c r="S8" s="70"/>
      <c r="T8" s="26"/>
      <c r="U8" s="26"/>
      <c r="V8" s="26"/>
      <c r="W8" s="26"/>
      <c r="X8" s="26"/>
      <c r="Y8" s="26"/>
      <c r="Z8" s="26"/>
      <c r="AD8"/>
      <c r="AE8"/>
      <c r="AF8"/>
    </row>
    <row r="9" spans="2:32" ht="3.95" customHeight="1" x14ac:dyDescent="0.2">
      <c r="B9" s="13"/>
      <c r="C9" s="11"/>
      <c r="E9" s="28"/>
      <c r="F9" s="11"/>
      <c r="G9" s="11"/>
      <c r="H9" s="11"/>
      <c r="I9" s="11"/>
      <c r="J9" s="11"/>
      <c r="K9" s="11"/>
      <c r="L9" s="29"/>
      <c r="M9" s="14"/>
      <c r="N9" s="11"/>
      <c r="O9" s="11"/>
      <c r="P9" s="11"/>
      <c r="S9" s="70"/>
    </row>
    <row r="10" spans="2:32" ht="27" customHeight="1" x14ac:dyDescent="0.2">
      <c r="B10" s="13"/>
      <c r="C10" s="197" t="s">
        <v>16</v>
      </c>
      <c r="D10" s="197"/>
      <c r="E10" s="198"/>
      <c r="F10" s="198"/>
      <c r="G10" s="198"/>
      <c r="H10" s="198"/>
      <c r="I10" s="198"/>
      <c r="J10" s="198"/>
      <c r="K10" s="198"/>
      <c r="L10" s="198"/>
      <c r="M10" s="14"/>
      <c r="N10" s="160"/>
      <c r="O10" s="160"/>
      <c r="P10" s="160"/>
      <c r="S10" s="70"/>
    </row>
    <row r="11" spans="2:32" ht="4.1500000000000004" customHeight="1" x14ac:dyDescent="0.3">
      <c r="B11" s="13"/>
      <c r="C11" s="199"/>
      <c r="D11" s="199"/>
      <c r="E11" s="199"/>
      <c r="F11" s="199"/>
      <c r="G11" s="199"/>
      <c r="H11" s="199"/>
      <c r="I11" s="199"/>
      <c r="J11" s="199"/>
      <c r="K11" s="199"/>
      <c r="L11" s="199"/>
      <c r="M11" s="14"/>
      <c r="N11" s="101"/>
      <c r="O11" s="101"/>
      <c r="P11" s="101"/>
      <c r="S11" s="70"/>
      <c r="U11" s="70" t="s">
        <v>19</v>
      </c>
    </row>
    <row r="12" spans="2:32" ht="20.100000000000001" customHeight="1" x14ac:dyDescent="0.25">
      <c r="B12" s="13"/>
      <c r="C12" s="202" t="s">
        <v>20</v>
      </c>
      <c r="D12" s="204"/>
      <c r="E12" s="205"/>
      <c r="F12" s="205"/>
      <c r="G12" s="205"/>
      <c r="H12" s="206"/>
      <c r="I12" s="206"/>
      <c r="J12" s="206"/>
      <c r="K12" s="206"/>
      <c r="L12" s="206"/>
      <c r="M12" s="14"/>
      <c r="N12" s="161"/>
      <c r="O12" s="161"/>
      <c r="P12" s="161"/>
      <c r="S12" s="70"/>
      <c r="U12" s="158"/>
    </row>
    <row r="13" spans="2:32" ht="20.100000000000001" customHeight="1" x14ac:dyDescent="0.25">
      <c r="B13" s="13"/>
      <c r="C13" s="203"/>
      <c r="D13" s="204"/>
      <c r="E13" s="207"/>
      <c r="F13" s="207"/>
      <c r="G13" s="207"/>
      <c r="H13" s="208"/>
      <c r="I13" s="208"/>
      <c r="J13" s="208"/>
      <c r="K13" s="208"/>
      <c r="L13" s="208"/>
      <c r="M13" s="14"/>
      <c r="N13" s="161">
        <f>IF(E12&lt;&gt;0,1,0)</f>
        <v>0</v>
      </c>
      <c r="O13" s="161"/>
      <c r="P13" s="161"/>
      <c r="S13" s="70"/>
      <c r="U13" s="158"/>
    </row>
    <row r="14" spans="2:32" ht="20.100000000000001" customHeight="1" x14ac:dyDescent="0.25">
      <c r="B14" s="13"/>
      <c r="C14" s="200" t="s">
        <v>23</v>
      </c>
      <c r="D14" s="204"/>
      <c r="E14" s="207"/>
      <c r="F14" s="207"/>
      <c r="G14" s="207"/>
      <c r="H14" s="207"/>
      <c r="I14" s="207"/>
      <c r="J14" s="207"/>
      <c r="K14" s="207"/>
      <c r="L14" s="207"/>
      <c r="M14" s="14"/>
      <c r="N14" s="162"/>
      <c r="O14" s="162"/>
      <c r="P14" s="162"/>
      <c r="S14" s="70"/>
      <c r="U14" s="158"/>
    </row>
    <row r="15" spans="2:32" ht="20.100000000000001" customHeight="1" x14ac:dyDescent="0.25">
      <c r="B15" s="13"/>
      <c r="C15" s="209" t="s">
        <v>25</v>
      </c>
      <c r="D15" s="204"/>
      <c r="E15" s="207"/>
      <c r="F15" s="207"/>
      <c r="G15" s="207"/>
      <c r="H15" s="207"/>
      <c r="I15" s="207"/>
      <c r="J15" s="207"/>
      <c r="K15" s="207"/>
      <c r="L15" s="207"/>
      <c r="M15" s="14"/>
      <c r="N15" s="162">
        <f>IF(E14&lt;&gt;0,1,0)</f>
        <v>0</v>
      </c>
      <c r="O15" s="162"/>
      <c r="P15" s="162"/>
      <c r="S15" s="70"/>
      <c r="U15" s="158"/>
    </row>
    <row r="16" spans="2:32" ht="20.100000000000001" customHeight="1" x14ac:dyDescent="0.25">
      <c r="B16" s="13"/>
      <c r="C16" s="200" t="s">
        <v>27</v>
      </c>
      <c r="D16" s="204"/>
      <c r="E16" s="207"/>
      <c r="F16" s="207"/>
      <c r="G16" s="207"/>
      <c r="H16" s="207"/>
      <c r="I16" s="207"/>
      <c r="J16" s="207"/>
      <c r="K16" s="207"/>
      <c r="L16" s="207"/>
      <c r="M16" s="14"/>
      <c r="N16" s="162"/>
      <c r="S16" s="70"/>
      <c r="U16" s="158"/>
    </row>
    <row r="17" spans="2:32" ht="20.100000000000001" customHeight="1" x14ac:dyDescent="0.25">
      <c r="B17" s="13"/>
      <c r="C17" s="209" t="s">
        <v>29</v>
      </c>
      <c r="D17" s="204"/>
      <c r="E17" s="207"/>
      <c r="F17" s="207"/>
      <c r="G17" s="207"/>
      <c r="H17" s="207"/>
      <c r="I17" s="207"/>
      <c r="J17" s="207"/>
      <c r="K17" s="207"/>
      <c r="L17" s="207"/>
      <c r="M17" s="14"/>
      <c r="N17" s="162">
        <f>IF(E16&lt;&gt;0,1,0)</f>
        <v>0</v>
      </c>
      <c r="O17" s="162"/>
      <c r="P17" s="162"/>
      <c r="S17" s="70"/>
      <c r="U17" s="158"/>
    </row>
    <row r="18" spans="2:32" ht="20.100000000000001" customHeight="1" x14ac:dyDescent="0.25">
      <c r="B18" s="13"/>
      <c r="C18" s="200" t="s">
        <v>31</v>
      </c>
      <c r="D18" s="204"/>
      <c r="E18" s="210"/>
      <c r="F18" s="211"/>
      <c r="G18" s="213"/>
      <c r="H18" s="210"/>
      <c r="I18" s="213"/>
      <c r="J18" s="213"/>
      <c r="K18" s="213"/>
      <c r="L18" s="213"/>
      <c r="M18" s="14"/>
      <c r="N18" s="162">
        <f>IF(E18&lt;&gt;0,1,0)</f>
        <v>0</v>
      </c>
      <c r="O18" s="162">
        <f>IF(G18&lt;&gt;0,1,0)</f>
        <v>0</v>
      </c>
      <c r="P18" s="162"/>
      <c r="S18" s="70"/>
      <c r="U18" s="158"/>
    </row>
    <row r="19" spans="2:32" ht="20.100000000000001" customHeight="1" x14ac:dyDescent="0.25">
      <c r="B19" s="13"/>
      <c r="C19" s="209" t="s">
        <v>33</v>
      </c>
      <c r="D19" s="204"/>
      <c r="E19" s="212"/>
      <c r="F19" s="212"/>
      <c r="G19" s="206"/>
      <c r="H19" s="206"/>
      <c r="I19" s="206"/>
      <c r="J19" s="206"/>
      <c r="K19" s="206"/>
      <c r="L19" s="206"/>
      <c r="M19" s="14"/>
      <c r="N19" s="161">
        <f>IF(H18&lt;&gt;0,1,0)</f>
        <v>0</v>
      </c>
      <c r="O19" s="161"/>
      <c r="P19" s="161"/>
      <c r="S19" s="70"/>
      <c r="U19" s="158"/>
    </row>
    <row r="20" spans="2:32" ht="20.100000000000001" customHeight="1" x14ac:dyDescent="0.2">
      <c r="B20" s="13"/>
      <c r="C20" s="200" t="s">
        <v>35</v>
      </c>
      <c r="D20" s="204"/>
      <c r="E20" s="214"/>
      <c r="F20" s="211"/>
      <c r="G20" s="211"/>
      <c r="H20" s="211"/>
      <c r="I20" s="211"/>
      <c r="J20" s="215"/>
      <c r="K20" s="215"/>
      <c r="L20" s="215"/>
      <c r="M20" s="14"/>
      <c r="N20" s="101">
        <f>IF(E20="",0,1)</f>
        <v>0</v>
      </c>
      <c r="O20" s="101">
        <f>IF(H20="",0,1)</f>
        <v>0</v>
      </c>
      <c r="P20" s="101"/>
      <c r="S20" s="70"/>
      <c r="U20" s="158"/>
    </row>
    <row r="21" spans="2:32" ht="20.100000000000001" customHeight="1" x14ac:dyDescent="0.2">
      <c r="B21" s="13"/>
      <c r="C21" s="209"/>
      <c r="D21" s="204"/>
      <c r="E21" s="212"/>
      <c r="F21" s="212"/>
      <c r="G21" s="212"/>
      <c r="H21" s="212"/>
      <c r="I21" s="212"/>
      <c r="J21" s="216"/>
      <c r="K21" s="216"/>
      <c r="L21" s="216"/>
      <c r="M21" s="14"/>
      <c r="N21" s="101">
        <f>IF(J20="",0,1)</f>
        <v>0</v>
      </c>
      <c r="O21" s="101"/>
      <c r="P21" s="101"/>
      <c r="S21" s="70"/>
      <c r="U21" s="158"/>
    </row>
    <row r="22" spans="2:32" ht="20.100000000000001" customHeight="1" x14ac:dyDescent="0.25">
      <c r="B22" s="13"/>
      <c r="C22" s="200" t="s">
        <v>38</v>
      </c>
      <c r="D22" s="204"/>
      <c r="E22" s="214"/>
      <c r="F22" s="214"/>
      <c r="G22" s="214"/>
      <c r="H22" s="214"/>
      <c r="I22" s="214"/>
      <c r="J22" s="214"/>
      <c r="K22" s="214"/>
      <c r="L22" s="214"/>
      <c r="M22" s="14"/>
      <c r="N22" s="161"/>
      <c r="O22" s="161"/>
      <c r="P22" s="161"/>
      <c r="S22" s="70"/>
      <c r="U22" s="158"/>
    </row>
    <row r="23" spans="2:32" ht="20.100000000000001" customHeight="1" x14ac:dyDescent="0.25">
      <c r="B23" s="13"/>
      <c r="C23" s="209"/>
      <c r="D23" s="204"/>
      <c r="E23" s="217"/>
      <c r="F23" s="217"/>
      <c r="G23" s="217"/>
      <c r="H23" s="217"/>
      <c r="I23" s="217"/>
      <c r="J23" s="217"/>
      <c r="K23" s="217"/>
      <c r="L23" s="217"/>
      <c r="M23" s="14"/>
      <c r="N23" s="161">
        <f>IF(E22="",0,1)</f>
        <v>0</v>
      </c>
      <c r="O23" s="161"/>
      <c r="P23" s="161"/>
      <c r="S23" s="70"/>
      <c r="T23" s="70"/>
      <c r="U23" s="158"/>
    </row>
    <row r="24" spans="2:32" s="33" customFormat="1" ht="9" customHeight="1" x14ac:dyDescent="0.2">
      <c r="B24" s="31"/>
      <c r="C24" s="200" t="s">
        <v>42</v>
      </c>
      <c r="D24" s="204"/>
      <c r="E24" s="89"/>
      <c r="F24" s="201" t="s">
        <v>43</v>
      </c>
      <c r="G24" s="201"/>
      <c r="H24" s="201"/>
      <c r="I24" s="201"/>
      <c r="J24" s="201"/>
      <c r="K24" s="201"/>
      <c r="L24" s="201"/>
      <c r="M24" s="32"/>
      <c r="N24" s="159"/>
      <c r="O24" s="159"/>
      <c r="P24" s="159"/>
      <c r="Q24" s="163"/>
      <c r="R24" s="163"/>
      <c r="S24" s="164"/>
      <c r="T24" s="164"/>
      <c r="U24" s="165"/>
      <c r="V24" s="163"/>
      <c r="W24" s="163"/>
      <c r="X24" s="163"/>
      <c r="Y24" s="163"/>
      <c r="Z24" s="163"/>
      <c r="AD24" s="34"/>
      <c r="AE24" s="34"/>
      <c r="AF24" s="34"/>
    </row>
    <row r="25" spans="2:32" ht="20.100000000000001" customHeight="1" x14ac:dyDescent="0.25">
      <c r="B25" s="13"/>
      <c r="C25" s="200"/>
      <c r="D25" s="204"/>
      <c r="E25" s="35"/>
      <c r="F25" s="201"/>
      <c r="G25" s="201"/>
      <c r="H25" s="201"/>
      <c r="I25" s="201"/>
      <c r="J25" s="201"/>
      <c r="K25" s="201"/>
      <c r="L25" s="201"/>
      <c r="M25" s="14"/>
      <c r="N25" s="161"/>
      <c r="O25" s="161"/>
      <c r="P25" s="161"/>
      <c r="Q25" s="26"/>
      <c r="S25" s="70"/>
      <c r="T25" s="70"/>
      <c r="U25" s="158"/>
    </row>
    <row r="26" spans="2:32" ht="9.9499999999999993" customHeight="1" x14ac:dyDescent="0.25">
      <c r="B26" s="13"/>
      <c r="C26" s="200"/>
      <c r="D26" s="204"/>
      <c r="E26" s="90"/>
      <c r="F26" s="201"/>
      <c r="G26" s="201"/>
      <c r="H26" s="201"/>
      <c r="I26" s="201"/>
      <c r="J26" s="201"/>
      <c r="K26" s="201"/>
      <c r="L26" s="201"/>
      <c r="M26" s="14"/>
      <c r="N26" s="161"/>
      <c r="O26" s="161"/>
      <c r="P26" s="161"/>
      <c r="Q26" s="26"/>
      <c r="S26" s="70"/>
      <c r="T26" s="70"/>
      <c r="U26" s="158"/>
    </row>
    <row r="27" spans="2:32" ht="3.95" customHeight="1" x14ac:dyDescent="0.25">
      <c r="B27" s="13"/>
      <c r="C27" s="219"/>
      <c r="D27" s="219"/>
      <c r="E27" s="219"/>
      <c r="F27" s="219"/>
      <c r="G27" s="219"/>
      <c r="H27" s="219"/>
      <c r="I27" s="219"/>
      <c r="J27" s="219"/>
      <c r="K27" s="219"/>
      <c r="L27" s="219"/>
      <c r="M27" s="14"/>
      <c r="N27" s="162"/>
      <c r="O27" s="162"/>
      <c r="P27" s="162"/>
      <c r="Q27" s="26"/>
      <c r="S27" s="70"/>
      <c r="T27" s="70"/>
      <c r="U27" s="158"/>
    </row>
    <row r="28" spans="2:32" s="36" customFormat="1" ht="27" customHeight="1" x14ac:dyDescent="0.2">
      <c r="B28" s="13"/>
      <c r="C28" s="197" t="s">
        <v>46</v>
      </c>
      <c r="D28" s="197"/>
      <c r="E28" s="198"/>
      <c r="F28" s="198"/>
      <c r="G28" s="198"/>
      <c r="H28" s="198"/>
      <c r="I28" s="198"/>
      <c r="J28" s="198"/>
      <c r="K28" s="198"/>
      <c r="L28" s="198"/>
      <c r="M28" s="14"/>
      <c r="N28" s="49"/>
      <c r="O28" s="49"/>
      <c r="P28" s="49"/>
      <c r="Q28" s="11"/>
      <c r="R28" s="11"/>
      <c r="S28" s="70"/>
      <c r="T28" s="70"/>
      <c r="U28" s="158"/>
      <c r="V28" s="11"/>
      <c r="W28" s="11"/>
      <c r="X28" s="11"/>
      <c r="Y28" s="11"/>
      <c r="Z28" s="11"/>
      <c r="AD28"/>
      <c r="AE28"/>
      <c r="AF28"/>
    </row>
    <row r="29" spans="2:32" s="36" customFormat="1" ht="3.95" customHeight="1" x14ac:dyDescent="0.25">
      <c r="B29" s="13"/>
      <c r="C29" s="218"/>
      <c r="D29" s="218"/>
      <c r="E29" s="218"/>
      <c r="F29" s="218"/>
      <c r="G29" s="218"/>
      <c r="H29" s="218"/>
      <c r="I29" s="218"/>
      <c r="J29" s="218"/>
      <c r="K29" s="218"/>
      <c r="L29" s="218"/>
      <c r="M29" s="14"/>
      <c r="N29" s="101"/>
      <c r="O29" s="101"/>
      <c r="P29" s="101"/>
      <c r="Q29" s="11"/>
      <c r="R29" s="11"/>
      <c r="S29" s="70"/>
      <c r="T29" s="70"/>
      <c r="U29" s="158"/>
      <c r="V29" s="11"/>
      <c r="W29" s="11"/>
      <c r="X29" s="11"/>
      <c r="Y29" s="11"/>
      <c r="Z29" s="11"/>
      <c r="AD29"/>
      <c r="AE29"/>
      <c r="AF29"/>
    </row>
    <row r="30" spans="2:32" ht="18" customHeight="1" x14ac:dyDescent="0.25">
      <c r="B30" s="13"/>
      <c r="C30" s="200" t="s">
        <v>23</v>
      </c>
      <c r="D30" s="37"/>
      <c r="E30" s="207"/>
      <c r="F30" s="207"/>
      <c r="G30" s="207"/>
      <c r="H30" s="207"/>
      <c r="I30" s="207"/>
      <c r="J30" s="207"/>
      <c r="K30" s="207"/>
      <c r="L30" s="207"/>
      <c r="M30" s="14"/>
      <c r="N30" s="162"/>
      <c r="O30" s="162"/>
      <c r="P30" s="162"/>
      <c r="Q30" s="26"/>
      <c r="S30" s="70"/>
      <c r="T30" s="70"/>
      <c r="U30" s="158"/>
    </row>
    <row r="31" spans="2:32" ht="18" customHeight="1" x14ac:dyDescent="0.25">
      <c r="B31" s="13"/>
      <c r="C31" s="209"/>
      <c r="D31" s="38"/>
      <c r="E31" s="207"/>
      <c r="F31" s="207"/>
      <c r="G31" s="207"/>
      <c r="H31" s="207"/>
      <c r="I31" s="207"/>
      <c r="J31" s="207"/>
      <c r="K31" s="207"/>
      <c r="L31" s="207"/>
      <c r="M31" s="14"/>
      <c r="N31" s="162">
        <f>IF(E25="",0,IF(E30&lt;&gt;0,1,0))</f>
        <v>0</v>
      </c>
      <c r="O31" s="162"/>
      <c r="P31" s="162"/>
      <c r="Q31" s="26"/>
      <c r="S31" s="70"/>
      <c r="T31" s="70"/>
      <c r="U31" s="158"/>
    </row>
    <row r="32" spans="2:32" ht="18" customHeight="1" x14ac:dyDescent="0.25">
      <c r="B32" s="13"/>
      <c r="C32" s="200" t="s">
        <v>27</v>
      </c>
      <c r="D32" s="37"/>
      <c r="E32" s="207"/>
      <c r="F32" s="207"/>
      <c r="G32" s="207"/>
      <c r="H32" s="207"/>
      <c r="I32" s="207"/>
      <c r="J32" s="207"/>
      <c r="K32" s="207"/>
      <c r="L32" s="207"/>
      <c r="M32" s="14"/>
      <c r="N32" s="162"/>
      <c r="O32" s="162"/>
      <c r="P32" s="162"/>
      <c r="Q32" s="26"/>
      <c r="S32" s="70"/>
      <c r="T32" s="70"/>
      <c r="U32" s="158"/>
    </row>
    <row r="33" spans="2:40" ht="18" customHeight="1" x14ac:dyDescent="0.25">
      <c r="B33" s="13"/>
      <c r="C33" s="209"/>
      <c r="D33" s="38"/>
      <c r="E33" s="207"/>
      <c r="F33" s="207"/>
      <c r="G33" s="207"/>
      <c r="H33" s="207"/>
      <c r="I33" s="207"/>
      <c r="J33" s="207"/>
      <c r="K33" s="207"/>
      <c r="L33" s="207"/>
      <c r="M33" s="14"/>
      <c r="N33" s="162">
        <f>IF(E25="",0,IF(E32&lt;&gt;0,1,0))</f>
        <v>0</v>
      </c>
      <c r="O33" s="162"/>
      <c r="P33" s="162"/>
      <c r="Q33" s="26"/>
      <c r="S33" s="70"/>
      <c r="T33" s="70"/>
      <c r="U33" s="158"/>
    </row>
    <row r="34" spans="2:40" ht="18" customHeight="1" x14ac:dyDescent="0.25">
      <c r="B34" s="13"/>
      <c r="C34" s="200" t="s">
        <v>31</v>
      </c>
      <c r="D34" s="37"/>
      <c r="E34" s="210"/>
      <c r="F34" s="211"/>
      <c r="G34" s="228"/>
      <c r="H34" s="210"/>
      <c r="I34" s="213"/>
      <c r="J34" s="213"/>
      <c r="K34" s="213"/>
      <c r="L34" s="213"/>
      <c r="M34" s="14"/>
      <c r="N34" s="161">
        <f>IF(E25="",0,IF(E34="",0,1))</f>
        <v>0</v>
      </c>
      <c r="O34" s="161">
        <f>IF(E25="",0,IF(G34="",0,1))</f>
        <v>0</v>
      </c>
      <c r="P34" s="161"/>
      <c r="Q34" s="26"/>
      <c r="S34" s="70"/>
      <c r="T34" s="70"/>
      <c r="U34" s="158"/>
    </row>
    <row r="35" spans="2:40" ht="18" customHeight="1" x14ac:dyDescent="0.25">
      <c r="B35" s="13"/>
      <c r="C35" s="209" t="s">
        <v>33</v>
      </c>
      <c r="D35" s="38"/>
      <c r="E35" s="212"/>
      <c r="F35" s="212"/>
      <c r="G35" s="212"/>
      <c r="H35" s="206"/>
      <c r="I35" s="206"/>
      <c r="J35" s="206"/>
      <c r="K35" s="206"/>
      <c r="L35" s="206"/>
      <c r="M35" s="14"/>
      <c r="N35" s="161">
        <f>IF(E25="",0,IF(H34="",0,1))</f>
        <v>0</v>
      </c>
      <c r="O35" s="161"/>
      <c r="P35" s="161"/>
      <c r="Q35" s="26"/>
      <c r="S35" s="70"/>
      <c r="T35" s="70"/>
      <c r="U35" s="158"/>
    </row>
    <row r="36" spans="2:40" ht="18" customHeight="1" x14ac:dyDescent="0.25">
      <c r="B36" s="13"/>
      <c r="C36" s="200" t="s">
        <v>129</v>
      </c>
      <c r="D36" s="37"/>
      <c r="E36" s="229"/>
      <c r="F36" s="229"/>
      <c r="G36" s="229"/>
      <c r="H36" s="229"/>
      <c r="I36" s="229"/>
      <c r="J36" s="229"/>
      <c r="K36" s="229"/>
      <c r="L36" s="229"/>
      <c r="M36" s="14"/>
      <c r="N36" s="162">
        <f>IF(E25="",0,IF(E36="",0,1))</f>
        <v>0</v>
      </c>
      <c r="O36" s="162">
        <f>IF(E25="",0,IF(I36="",0,1))</f>
        <v>0</v>
      </c>
      <c r="P36" s="162"/>
      <c r="Q36" s="26"/>
      <c r="S36" s="70"/>
      <c r="T36" s="70"/>
      <c r="U36" s="158"/>
    </row>
    <row r="37" spans="2:40" ht="18" customHeight="1" x14ac:dyDescent="0.25">
      <c r="B37" s="13"/>
      <c r="C37" s="209"/>
      <c r="D37" s="37"/>
      <c r="E37" s="230"/>
      <c r="F37" s="230"/>
      <c r="G37" s="230"/>
      <c r="H37" s="230"/>
      <c r="I37" s="230"/>
      <c r="J37" s="230"/>
      <c r="K37" s="230"/>
      <c r="L37" s="230"/>
      <c r="M37" s="14"/>
      <c r="N37" s="162"/>
      <c r="O37" s="162"/>
      <c r="P37" s="162"/>
      <c r="Q37" s="26"/>
      <c r="S37" s="70"/>
      <c r="T37" s="70"/>
      <c r="U37" s="158"/>
    </row>
    <row r="38" spans="2:40" ht="8.1" customHeight="1" x14ac:dyDescent="0.2">
      <c r="B38" s="13"/>
      <c r="C38" s="39"/>
      <c r="D38" s="38"/>
      <c r="E38" s="220" t="s">
        <v>56</v>
      </c>
      <c r="F38" s="220"/>
      <c r="G38" s="40"/>
      <c r="H38" s="41"/>
      <c r="I38" s="97" t="s">
        <v>57</v>
      </c>
      <c r="J38" s="42"/>
      <c r="K38" s="43"/>
      <c r="L38" s="43"/>
      <c r="M38" s="14"/>
      <c r="N38" s="160"/>
      <c r="O38" s="160"/>
      <c r="P38" s="160"/>
      <c r="Q38" s="26"/>
      <c r="S38" s="70"/>
      <c r="T38" s="70"/>
      <c r="U38" s="158"/>
    </row>
    <row r="39" spans="2:40" ht="3.95" customHeight="1" x14ac:dyDescent="0.2">
      <c r="B39" s="44"/>
      <c r="C39" s="45"/>
      <c r="D39" s="45"/>
      <c r="E39" s="45"/>
      <c r="F39" s="45"/>
      <c r="G39" s="45"/>
      <c r="H39" s="45"/>
      <c r="I39" s="45"/>
      <c r="J39" s="45"/>
      <c r="K39" s="45"/>
      <c r="L39" s="45"/>
      <c r="M39" s="46"/>
      <c r="N39" s="160"/>
      <c r="O39" s="160"/>
      <c r="P39" s="160"/>
      <c r="Q39" s="26"/>
      <c r="S39" s="70"/>
      <c r="T39" s="70"/>
      <c r="U39" s="158"/>
    </row>
    <row r="40" spans="2:40" ht="27" customHeight="1" x14ac:dyDescent="0.2">
      <c r="B40" s="13"/>
      <c r="C40" s="221" t="s">
        <v>60</v>
      </c>
      <c r="D40" s="221"/>
      <c r="E40" s="222"/>
      <c r="F40" s="222"/>
      <c r="G40" s="222"/>
      <c r="H40" s="222"/>
      <c r="I40" s="222"/>
      <c r="J40" s="222"/>
      <c r="K40" s="222"/>
      <c r="L40" s="222"/>
      <c r="M40" s="14"/>
      <c r="N40" s="160"/>
      <c r="O40" s="160"/>
      <c r="P40" s="160"/>
      <c r="Q40" s="26"/>
      <c r="S40" s="70"/>
      <c r="T40" s="70"/>
      <c r="U40" s="158"/>
    </row>
    <row r="41" spans="2:40" ht="3.95" customHeight="1" x14ac:dyDescent="0.2">
      <c r="B41" s="44"/>
      <c r="C41" s="45"/>
      <c r="D41" s="45"/>
      <c r="E41" s="45"/>
      <c r="F41" s="45"/>
      <c r="G41" s="45"/>
      <c r="H41" s="45"/>
      <c r="I41" s="45"/>
      <c r="J41" s="45"/>
      <c r="K41" s="45"/>
      <c r="L41" s="45"/>
      <c r="M41" s="46"/>
      <c r="N41" s="20"/>
      <c r="O41" s="20"/>
      <c r="P41" s="20"/>
      <c r="Q41" s="26"/>
      <c r="S41" s="70"/>
      <c r="T41" s="70"/>
      <c r="U41" s="158"/>
    </row>
    <row r="42" spans="2:40" ht="48" customHeight="1" x14ac:dyDescent="0.2">
      <c r="B42" s="13"/>
      <c r="C42" s="138" t="s">
        <v>63</v>
      </c>
      <c r="D42" s="223"/>
      <c r="E42" s="224"/>
      <c r="F42" s="224"/>
      <c r="G42" s="224"/>
      <c r="H42" s="224"/>
      <c r="I42" s="224"/>
      <c r="J42" s="224"/>
      <c r="K42" s="224"/>
      <c r="L42" s="225"/>
      <c r="M42" s="14"/>
      <c r="N42" s="20"/>
      <c r="O42" s="20"/>
      <c r="P42" s="20"/>
      <c r="Q42" s="26"/>
      <c r="S42" s="70"/>
      <c r="T42" s="70"/>
      <c r="U42" s="158"/>
    </row>
    <row r="43" spans="2:40" s="117" customFormat="1" ht="12.75" customHeight="1" x14ac:dyDescent="0.2">
      <c r="B43" s="115"/>
      <c r="C43" s="139"/>
      <c r="D43" s="226" t="s">
        <v>64</v>
      </c>
      <c r="E43" s="226"/>
      <c r="F43" s="226"/>
      <c r="G43" s="140"/>
      <c r="H43" s="227" t="s">
        <v>65</v>
      </c>
      <c r="I43" s="227"/>
      <c r="J43" s="140"/>
      <c r="K43" s="141" t="s">
        <v>137</v>
      </c>
      <c r="L43" s="141"/>
      <c r="M43" s="116"/>
      <c r="N43" s="166"/>
      <c r="O43" s="166"/>
      <c r="P43" s="166"/>
      <c r="Q43" s="167"/>
      <c r="R43" s="167"/>
      <c r="S43" s="167"/>
      <c r="T43" s="167"/>
      <c r="U43" s="168"/>
      <c r="V43" s="167"/>
      <c r="W43" s="167"/>
      <c r="X43" s="167"/>
      <c r="Y43" s="167"/>
      <c r="Z43" s="167"/>
      <c r="AD43" s="118"/>
      <c r="AE43" s="118"/>
      <c r="AF43" s="118"/>
    </row>
    <row r="44" spans="2:40" s="23" customFormat="1" ht="39.950000000000003" customHeight="1" x14ac:dyDescent="0.3">
      <c r="B44" s="18"/>
      <c r="C44" s="142"/>
      <c r="D44" s="231"/>
      <c r="E44" s="232"/>
      <c r="F44" s="233"/>
      <c r="G44" s="143"/>
      <c r="H44" s="234"/>
      <c r="I44" s="235"/>
      <c r="J44" s="144"/>
      <c r="K44" s="236" t="str">
        <f>IF(D44="","",D44+P44)</f>
        <v/>
      </c>
      <c r="L44" s="237"/>
      <c r="M44" s="14"/>
      <c r="O44" s="186" t="str">
        <f>TEXT(D44,"DDDD")</f>
        <v>Samstag</v>
      </c>
      <c r="P44" s="186">
        <f>VLOOKUP(O44,$Q$44:$R$50,2,0)</f>
        <v>2</v>
      </c>
      <c r="Q44" s="26" t="s">
        <v>141</v>
      </c>
      <c r="R44" s="26">
        <v>1</v>
      </c>
      <c r="S44" s="70"/>
      <c r="T44" s="70"/>
      <c r="U44" s="158"/>
      <c r="V44" s="26"/>
      <c r="W44" s="26"/>
      <c r="X44" s="26"/>
      <c r="Y44" s="26"/>
      <c r="Z44" s="26"/>
      <c r="AD44"/>
      <c r="AE44"/>
      <c r="AF44"/>
    </row>
    <row r="45" spans="2:40" ht="12.75" customHeight="1" x14ac:dyDescent="0.25">
      <c r="B45" s="13"/>
      <c r="C45" s="142"/>
      <c r="D45" s="142"/>
      <c r="E45" s="145"/>
      <c r="F45" s="146"/>
      <c r="G45" s="147"/>
      <c r="H45" s="148" t="s">
        <v>69</v>
      </c>
      <c r="I45" s="149"/>
      <c r="J45" s="146"/>
      <c r="K45" s="254" t="s">
        <v>70</v>
      </c>
      <c r="L45" s="254"/>
      <c r="M45" s="14"/>
      <c r="N45" s="11"/>
      <c r="O45" s="11"/>
      <c r="P45" s="11"/>
      <c r="Q45" s="26" t="s">
        <v>142</v>
      </c>
      <c r="R45" s="26">
        <v>1</v>
      </c>
    </row>
    <row r="46" spans="2:40" ht="17.45" customHeight="1" x14ac:dyDescent="0.25">
      <c r="B46" s="13"/>
      <c r="C46" s="150"/>
      <c r="D46" s="238"/>
      <c r="E46" s="239"/>
      <c r="F46" s="240" t="s">
        <v>72</v>
      </c>
      <c r="G46" s="241"/>
      <c r="H46" s="242"/>
      <c r="I46" s="243"/>
      <c r="J46" s="151"/>
      <c r="K46" s="248"/>
      <c r="L46" s="249"/>
      <c r="M46" s="14"/>
      <c r="N46" s="160"/>
      <c r="O46" s="160">
        <f>IF(D46="X",1,0)</f>
        <v>0</v>
      </c>
      <c r="P46" s="160"/>
      <c r="Q46" s="26" t="s">
        <v>143</v>
      </c>
      <c r="R46" s="26">
        <v>1</v>
      </c>
    </row>
    <row r="47" spans="2:40" ht="3.95" customHeight="1" x14ac:dyDescent="0.2">
      <c r="B47" s="13"/>
      <c r="C47" s="152"/>
      <c r="D47" s="152"/>
      <c r="E47" s="153"/>
      <c r="F47" s="154"/>
      <c r="G47" s="147"/>
      <c r="H47" s="244"/>
      <c r="I47" s="245"/>
      <c r="J47" s="146"/>
      <c r="K47" s="250"/>
      <c r="L47" s="251"/>
      <c r="M47" s="14"/>
      <c r="N47" s="11"/>
      <c r="O47" s="11"/>
      <c r="P47" s="11"/>
      <c r="Q47" s="26" t="s">
        <v>144</v>
      </c>
      <c r="R47" s="70">
        <v>1</v>
      </c>
    </row>
    <row r="48" spans="2:40" ht="17.45" customHeight="1" x14ac:dyDescent="0.2">
      <c r="B48" s="13"/>
      <c r="C48" s="152"/>
      <c r="D48" s="238"/>
      <c r="E48" s="239"/>
      <c r="F48" s="240" t="s">
        <v>74</v>
      </c>
      <c r="G48" s="241"/>
      <c r="H48" s="246"/>
      <c r="I48" s="247"/>
      <c r="J48" s="146"/>
      <c r="K48" s="252"/>
      <c r="L48" s="253"/>
      <c r="M48" s="14"/>
      <c r="N48" s="11"/>
      <c r="O48" s="11">
        <f>IF(D48="X",1,0)+(IF(H79="2304 - Chemie",1,0))</f>
        <v>0</v>
      </c>
      <c r="P48" s="11"/>
      <c r="Q48" s="26" t="s">
        <v>145</v>
      </c>
      <c r="R48" s="96">
        <v>3</v>
      </c>
      <c r="AJ48"/>
      <c r="AK48"/>
      <c r="AL48"/>
      <c r="AM48"/>
      <c r="AN48"/>
    </row>
    <row r="49" spans="2:40" ht="3.95" customHeight="1" x14ac:dyDescent="0.2">
      <c r="B49" s="13"/>
      <c r="C49" s="152"/>
      <c r="D49" s="152"/>
      <c r="E49" s="153"/>
      <c r="F49" s="155"/>
      <c r="G49" s="147"/>
      <c r="H49" s="146"/>
      <c r="I49" s="149"/>
      <c r="J49" s="146"/>
      <c r="K49" s="149"/>
      <c r="L49" s="152"/>
      <c r="M49" s="14"/>
      <c r="N49" s="11"/>
      <c r="O49" s="11"/>
      <c r="P49" s="11"/>
      <c r="Q49" s="26" t="s">
        <v>146</v>
      </c>
      <c r="R49" s="96">
        <v>2</v>
      </c>
      <c r="AJ49"/>
      <c r="AK49"/>
      <c r="AL49"/>
      <c r="AM49"/>
      <c r="AN49"/>
    </row>
    <row r="50" spans="2:40" ht="27" customHeight="1" x14ac:dyDescent="0.2">
      <c r="B50" s="13"/>
      <c r="C50" s="255" t="s">
        <v>75</v>
      </c>
      <c r="D50" s="255"/>
      <c r="E50" s="256"/>
      <c r="F50" s="256"/>
      <c r="G50" s="256"/>
      <c r="H50" s="256"/>
      <c r="I50" s="256"/>
      <c r="J50" s="256"/>
      <c r="K50" s="256"/>
      <c r="L50" s="256"/>
      <c r="M50" s="14"/>
      <c r="N50" s="11"/>
      <c r="O50" s="11"/>
      <c r="P50" s="11"/>
      <c r="Q50" s="26" t="s">
        <v>147</v>
      </c>
      <c r="R50" s="96">
        <v>1</v>
      </c>
      <c r="AJ50"/>
      <c r="AK50"/>
      <c r="AL50"/>
      <c r="AM50"/>
      <c r="AN50"/>
    </row>
    <row r="51" spans="2:40" ht="3.95" customHeight="1" x14ac:dyDescent="0.2">
      <c r="B51" s="44"/>
      <c r="C51" s="128"/>
      <c r="D51" s="128"/>
      <c r="E51" s="128"/>
      <c r="F51" s="128"/>
      <c r="G51" s="128"/>
      <c r="H51" s="128"/>
      <c r="I51" s="128"/>
      <c r="J51" s="128"/>
      <c r="K51" s="128"/>
      <c r="L51" s="128"/>
      <c r="M51" s="46"/>
      <c r="N51" s="11"/>
      <c r="O51" s="11"/>
      <c r="P51" s="11"/>
      <c r="R51" s="96"/>
      <c r="AJ51"/>
      <c r="AK51"/>
      <c r="AL51"/>
      <c r="AM51"/>
      <c r="AN51"/>
    </row>
    <row r="52" spans="2:40" s="50" customFormat="1" ht="45.75" customHeight="1" x14ac:dyDescent="0.2">
      <c r="B52" s="51"/>
      <c r="C52" s="183" t="s">
        <v>76</v>
      </c>
      <c r="D52" s="257" t="s">
        <v>77</v>
      </c>
      <c r="E52" s="257"/>
      <c r="F52" s="257"/>
      <c r="G52" s="110" t="s">
        <v>78</v>
      </c>
      <c r="H52" s="183" t="s">
        <v>79</v>
      </c>
      <c r="I52" s="183" t="s">
        <v>80</v>
      </c>
      <c r="J52" s="119" t="s">
        <v>136</v>
      </c>
      <c r="K52" s="111" t="s">
        <v>135</v>
      </c>
      <c r="L52" s="183" t="s">
        <v>140</v>
      </c>
      <c r="M52" s="102"/>
      <c r="N52" s="108"/>
      <c r="O52" s="108"/>
      <c r="P52" s="108"/>
      <c r="Q52" s="4"/>
      <c r="R52" s="17"/>
      <c r="S52" s="169"/>
      <c r="T52" s="169"/>
      <c r="U52" s="88"/>
      <c r="V52" s="169"/>
      <c r="W52" s="169"/>
      <c r="X52" s="169"/>
      <c r="Y52" s="169"/>
      <c r="Z52" s="169"/>
      <c r="AD52" s="103"/>
      <c r="AE52" s="103"/>
      <c r="AF52" s="103"/>
      <c r="AJ52" s="103"/>
      <c r="AK52" s="103"/>
      <c r="AL52" s="103"/>
      <c r="AM52" s="103"/>
      <c r="AN52" s="103"/>
    </row>
    <row r="53" spans="2:40" s="52" customFormat="1" ht="20.65" customHeight="1" x14ac:dyDescent="0.4">
      <c r="B53" s="53"/>
      <c r="C53" s="54"/>
      <c r="D53" s="258"/>
      <c r="E53" s="258"/>
      <c r="F53" s="258"/>
      <c r="G53" s="55"/>
      <c r="H53" s="184"/>
      <c r="I53" s="184"/>
      <c r="J53" s="187"/>
      <c r="K53" s="188"/>
      <c r="L53" s="189"/>
      <c r="M53" s="14"/>
      <c r="N53" s="170"/>
      <c r="O53" s="171">
        <f>COUNTIF(L53:L72,"X")+(COUNTIF(D48,"X"))</f>
        <v>0</v>
      </c>
      <c r="P53" s="170"/>
      <c r="Q53" s="91"/>
      <c r="R53" s="96"/>
      <c r="S53" s="26"/>
      <c r="T53" s="26"/>
      <c r="U53" s="26"/>
      <c r="V53" s="26"/>
      <c r="W53" s="26"/>
      <c r="X53" s="26"/>
      <c r="Y53" s="26"/>
      <c r="Z53" s="26"/>
      <c r="AD53"/>
      <c r="AE53"/>
      <c r="AF53"/>
      <c r="AJ53"/>
      <c r="AK53"/>
      <c r="AL53"/>
      <c r="AM53"/>
      <c r="AN53"/>
    </row>
    <row r="54" spans="2:40" s="52" customFormat="1" ht="20.65" customHeight="1" x14ac:dyDescent="0.4">
      <c r="B54" s="53"/>
      <c r="C54" s="56"/>
      <c r="D54" s="259"/>
      <c r="E54" s="259"/>
      <c r="F54" s="259"/>
      <c r="G54" s="57"/>
      <c r="H54" s="182"/>
      <c r="I54" s="182"/>
      <c r="J54" s="190"/>
      <c r="K54" s="191"/>
      <c r="L54" s="56"/>
      <c r="M54" s="14"/>
      <c r="N54" s="170"/>
      <c r="O54" s="170"/>
      <c r="P54" s="170"/>
      <c r="Q54" s="91"/>
      <c r="R54" s="96"/>
      <c r="S54" s="26"/>
      <c r="T54" s="26"/>
      <c r="U54" s="26"/>
      <c r="V54" s="26"/>
      <c r="W54" s="26"/>
      <c r="X54" s="26"/>
      <c r="Y54" s="26"/>
      <c r="Z54" s="26"/>
      <c r="AD54"/>
      <c r="AE54"/>
      <c r="AF54"/>
      <c r="AJ54"/>
      <c r="AK54"/>
      <c r="AL54"/>
      <c r="AM54"/>
      <c r="AN54"/>
    </row>
    <row r="55" spans="2:40" s="52" customFormat="1" ht="20.65" customHeight="1" x14ac:dyDescent="0.4">
      <c r="B55" s="53"/>
      <c r="C55" s="54"/>
      <c r="D55" s="259"/>
      <c r="E55" s="259"/>
      <c r="F55" s="259"/>
      <c r="G55" s="57"/>
      <c r="H55" s="182"/>
      <c r="I55" s="182"/>
      <c r="J55" s="190"/>
      <c r="K55" s="191"/>
      <c r="L55" s="56"/>
      <c r="M55" s="14"/>
      <c r="N55" s="170"/>
      <c r="O55" s="170"/>
      <c r="P55" s="170"/>
      <c r="Q55" s="91"/>
      <c r="R55" s="96"/>
      <c r="S55" s="26"/>
      <c r="T55" s="26"/>
      <c r="U55" s="26"/>
      <c r="V55" s="26"/>
      <c r="W55" s="26"/>
      <c r="X55" s="26"/>
      <c r="Y55" s="26"/>
      <c r="Z55" s="26"/>
      <c r="AD55"/>
      <c r="AE55"/>
      <c r="AF55"/>
    </row>
    <row r="56" spans="2:40" s="52" customFormat="1" ht="20.65" customHeight="1" thickBot="1" x14ac:dyDescent="0.45">
      <c r="B56" s="53"/>
      <c r="C56" s="56"/>
      <c r="D56" s="259"/>
      <c r="E56" s="259"/>
      <c r="F56" s="259"/>
      <c r="G56" s="57"/>
      <c r="H56" s="182"/>
      <c r="I56" s="182"/>
      <c r="J56" s="190"/>
      <c r="K56" s="191"/>
      <c r="L56" s="56"/>
      <c r="M56" s="14"/>
      <c r="N56" s="170"/>
      <c r="O56" s="170"/>
      <c r="P56" s="170"/>
      <c r="Q56" s="91"/>
      <c r="R56" s="96"/>
      <c r="S56" s="26"/>
      <c r="T56" s="26"/>
      <c r="U56" s="26"/>
      <c r="V56" s="26"/>
      <c r="W56" s="26"/>
      <c r="X56" s="26"/>
      <c r="Y56" s="26"/>
      <c r="Z56" s="26"/>
      <c r="AD56"/>
      <c r="AE56"/>
      <c r="AF56"/>
    </row>
    <row r="57" spans="2:40" s="52" customFormat="1" ht="20.65" customHeight="1" thickBot="1" x14ac:dyDescent="0.45">
      <c r="B57" s="53"/>
      <c r="C57" s="54"/>
      <c r="D57" s="259"/>
      <c r="E57" s="259"/>
      <c r="F57" s="259"/>
      <c r="G57" s="57"/>
      <c r="H57" s="182"/>
      <c r="I57" s="182"/>
      <c r="J57" s="190"/>
      <c r="K57" s="191"/>
      <c r="L57" s="56"/>
      <c r="M57" s="14"/>
      <c r="N57" s="170"/>
      <c r="O57" s="170"/>
      <c r="P57" s="170"/>
      <c r="Q57" s="91"/>
      <c r="R57" s="172"/>
      <c r="S57" s="26"/>
      <c r="T57" s="26"/>
      <c r="U57" s="26"/>
      <c r="V57" s="26"/>
      <c r="W57" s="26"/>
      <c r="X57" s="26"/>
      <c r="Y57" s="26"/>
      <c r="Z57" s="26"/>
      <c r="AD57"/>
      <c r="AE57"/>
      <c r="AF57"/>
    </row>
    <row r="58" spans="2:40" s="52" customFormat="1" ht="20.65" customHeight="1" x14ac:dyDescent="0.4">
      <c r="B58" s="53"/>
      <c r="C58" s="56"/>
      <c r="D58" s="259"/>
      <c r="E58" s="259"/>
      <c r="F58" s="259"/>
      <c r="G58" s="57"/>
      <c r="H58" s="182"/>
      <c r="I58" s="182"/>
      <c r="J58" s="190"/>
      <c r="K58" s="191"/>
      <c r="L58" s="56"/>
      <c r="M58" s="14"/>
      <c r="N58" s="170"/>
      <c r="O58" s="170"/>
      <c r="P58" s="170"/>
      <c r="Q58" s="91"/>
      <c r="R58" s="96"/>
      <c r="S58" s="26"/>
      <c r="T58" s="26"/>
      <c r="U58" s="26"/>
      <c r="V58" s="26"/>
      <c r="W58" s="26"/>
      <c r="X58" s="26"/>
      <c r="Y58" s="26"/>
      <c r="Z58" s="26"/>
      <c r="AD58"/>
      <c r="AE58"/>
      <c r="AF58"/>
    </row>
    <row r="59" spans="2:40" s="52" customFormat="1" ht="20.65" customHeight="1" x14ac:dyDescent="0.4">
      <c r="B59" s="53"/>
      <c r="C59" s="54"/>
      <c r="D59" s="259"/>
      <c r="E59" s="259"/>
      <c r="F59" s="259"/>
      <c r="G59" s="57"/>
      <c r="H59" s="182"/>
      <c r="I59" s="182"/>
      <c r="J59" s="190"/>
      <c r="K59" s="191"/>
      <c r="L59" s="56"/>
      <c r="M59" s="14"/>
      <c r="N59" s="170"/>
      <c r="O59" s="170"/>
      <c r="P59" s="170"/>
      <c r="Q59" s="91"/>
      <c r="R59" s="96"/>
      <c r="S59" s="26"/>
      <c r="T59" s="26"/>
      <c r="U59" s="26"/>
      <c r="V59" s="26"/>
      <c r="W59" s="26"/>
      <c r="X59" s="26"/>
      <c r="Y59" s="26"/>
      <c r="Z59" s="26"/>
      <c r="AD59"/>
      <c r="AE59"/>
      <c r="AF59"/>
    </row>
    <row r="60" spans="2:40" s="52" customFormat="1" ht="20.65" customHeight="1" x14ac:dyDescent="0.4">
      <c r="B60" s="53"/>
      <c r="C60" s="56"/>
      <c r="D60" s="259"/>
      <c r="E60" s="259"/>
      <c r="F60" s="259"/>
      <c r="G60" s="57"/>
      <c r="H60" s="182"/>
      <c r="I60" s="182"/>
      <c r="J60" s="190"/>
      <c r="K60" s="191"/>
      <c r="L60" s="56"/>
      <c r="M60" s="14"/>
      <c r="N60" s="170"/>
      <c r="O60" s="170"/>
      <c r="P60" s="170"/>
      <c r="Q60" s="91"/>
      <c r="R60" s="96"/>
      <c r="S60" s="26"/>
      <c r="T60" s="26"/>
      <c r="U60" s="26"/>
      <c r="V60" s="26"/>
      <c r="W60" s="26"/>
      <c r="X60" s="26"/>
      <c r="Y60" s="26"/>
      <c r="Z60" s="26"/>
      <c r="AD60"/>
      <c r="AE60"/>
      <c r="AF60"/>
    </row>
    <row r="61" spans="2:40" s="52" customFormat="1" ht="20.65" customHeight="1" x14ac:dyDescent="0.4">
      <c r="B61" s="53"/>
      <c r="C61" s="54"/>
      <c r="D61" s="259"/>
      <c r="E61" s="259"/>
      <c r="F61" s="259"/>
      <c r="G61" s="57"/>
      <c r="H61" s="182"/>
      <c r="I61" s="182"/>
      <c r="J61" s="190"/>
      <c r="K61" s="191"/>
      <c r="L61" s="56"/>
      <c r="M61" s="14"/>
      <c r="N61" s="170"/>
      <c r="O61" s="170"/>
      <c r="P61" s="170"/>
      <c r="Q61" s="91"/>
      <c r="R61" s="96"/>
      <c r="S61" s="26"/>
      <c r="T61" s="26"/>
      <c r="U61" s="26"/>
      <c r="V61" s="26"/>
      <c r="W61" s="26"/>
      <c r="X61" s="26"/>
      <c r="Y61" s="26"/>
      <c r="Z61" s="26"/>
      <c r="AD61"/>
      <c r="AE61"/>
      <c r="AF61"/>
    </row>
    <row r="62" spans="2:40" s="52" customFormat="1" ht="20.65" customHeight="1" x14ac:dyDescent="0.4">
      <c r="B62" s="53"/>
      <c r="C62" s="56"/>
      <c r="D62" s="259"/>
      <c r="E62" s="259"/>
      <c r="F62" s="259"/>
      <c r="G62" s="57"/>
      <c r="H62" s="182"/>
      <c r="I62" s="182"/>
      <c r="J62" s="190"/>
      <c r="K62" s="191"/>
      <c r="L62" s="56"/>
      <c r="M62" s="14"/>
      <c r="N62" s="170"/>
      <c r="O62" s="170"/>
      <c r="P62" s="170"/>
      <c r="Q62" s="91"/>
      <c r="R62" s="96"/>
      <c r="S62" s="26"/>
      <c r="T62" s="26"/>
      <c r="U62" s="26"/>
      <c r="V62" s="26"/>
      <c r="W62" s="26"/>
      <c r="X62" s="26"/>
      <c r="Y62" s="26"/>
      <c r="Z62" s="26"/>
      <c r="AD62"/>
      <c r="AE62"/>
      <c r="AF62"/>
    </row>
    <row r="63" spans="2:40" s="52" customFormat="1" ht="20.65" customHeight="1" x14ac:dyDescent="0.4">
      <c r="B63" s="53"/>
      <c r="C63" s="54"/>
      <c r="D63" s="259"/>
      <c r="E63" s="259"/>
      <c r="F63" s="259"/>
      <c r="G63" s="57"/>
      <c r="H63" s="182"/>
      <c r="I63" s="182"/>
      <c r="J63" s="190"/>
      <c r="K63" s="191"/>
      <c r="L63" s="56"/>
      <c r="M63" s="14"/>
      <c r="N63" s="170"/>
      <c r="O63" s="170"/>
      <c r="P63" s="170"/>
      <c r="Q63" s="91"/>
      <c r="R63" s="96"/>
      <c r="S63" s="26"/>
      <c r="T63" s="26"/>
      <c r="U63" s="26"/>
      <c r="V63" s="26"/>
      <c r="W63" s="26"/>
      <c r="X63" s="26"/>
      <c r="Y63" s="26"/>
      <c r="Z63" s="26"/>
      <c r="AD63"/>
      <c r="AE63"/>
      <c r="AF63"/>
    </row>
    <row r="64" spans="2:40" s="52" customFormat="1" ht="20.65" customHeight="1" x14ac:dyDescent="0.4">
      <c r="B64" s="53"/>
      <c r="C64" s="56"/>
      <c r="D64" s="259"/>
      <c r="E64" s="259"/>
      <c r="F64" s="259"/>
      <c r="G64" s="57"/>
      <c r="H64" s="182"/>
      <c r="I64" s="182"/>
      <c r="J64" s="190"/>
      <c r="K64" s="191"/>
      <c r="L64" s="56"/>
      <c r="M64" s="14"/>
      <c r="N64" s="170"/>
      <c r="O64" s="170"/>
      <c r="P64" s="170"/>
      <c r="Q64" s="91"/>
      <c r="R64" s="96"/>
      <c r="S64" s="26"/>
      <c r="T64" s="26"/>
      <c r="U64" s="26"/>
      <c r="V64" s="26"/>
      <c r="W64" s="26"/>
      <c r="X64" s="26"/>
      <c r="Y64" s="26"/>
      <c r="Z64" s="26"/>
      <c r="AD64"/>
      <c r="AE64"/>
      <c r="AF64"/>
    </row>
    <row r="65" spans="2:32" s="52" customFormat="1" ht="20.65" customHeight="1" x14ac:dyDescent="0.4">
      <c r="B65" s="53"/>
      <c r="C65" s="54"/>
      <c r="D65" s="259"/>
      <c r="E65" s="259"/>
      <c r="F65" s="259"/>
      <c r="G65" s="57"/>
      <c r="H65" s="182"/>
      <c r="I65" s="182"/>
      <c r="J65" s="190"/>
      <c r="K65" s="191"/>
      <c r="L65" s="56"/>
      <c r="M65" s="14"/>
      <c r="N65" s="170"/>
      <c r="O65" s="170"/>
      <c r="P65" s="170"/>
      <c r="Q65" s="91"/>
      <c r="R65" s="26"/>
      <c r="S65" s="26"/>
      <c r="T65" s="26"/>
      <c r="U65" s="26"/>
      <c r="V65" s="26"/>
      <c r="W65" s="26"/>
      <c r="X65" s="26"/>
      <c r="Y65" s="26"/>
      <c r="Z65" s="26"/>
      <c r="AD65"/>
      <c r="AE65"/>
      <c r="AF65"/>
    </row>
    <row r="66" spans="2:32" s="52" customFormat="1" ht="20.65" customHeight="1" x14ac:dyDescent="0.4">
      <c r="B66" s="53"/>
      <c r="C66" s="56"/>
      <c r="D66" s="259"/>
      <c r="E66" s="259"/>
      <c r="F66" s="259"/>
      <c r="G66" s="57"/>
      <c r="H66" s="182"/>
      <c r="I66" s="182"/>
      <c r="J66" s="190"/>
      <c r="K66" s="191"/>
      <c r="L66" s="56"/>
      <c r="M66" s="14"/>
      <c r="N66" s="170"/>
      <c r="O66" s="170"/>
      <c r="P66" s="170"/>
      <c r="Q66" s="91"/>
      <c r="R66" s="26"/>
      <c r="S66" s="26"/>
      <c r="T66" s="26"/>
      <c r="U66" s="26"/>
      <c r="V66" s="26"/>
      <c r="W66" s="26"/>
      <c r="X66" s="26"/>
      <c r="Y66" s="26"/>
      <c r="Z66" s="26"/>
      <c r="AD66"/>
      <c r="AE66"/>
      <c r="AF66"/>
    </row>
    <row r="67" spans="2:32" s="52" customFormat="1" ht="20.65" customHeight="1" x14ac:dyDescent="0.4">
      <c r="B67" s="53"/>
      <c r="C67" s="56"/>
      <c r="D67" s="259"/>
      <c r="E67" s="259"/>
      <c r="F67" s="259"/>
      <c r="G67" s="58"/>
      <c r="H67" s="59"/>
      <c r="I67" s="182"/>
      <c r="J67" s="190"/>
      <c r="K67" s="191"/>
      <c r="L67" s="56"/>
      <c r="M67" s="14"/>
      <c r="N67" s="170"/>
      <c r="O67" s="170"/>
      <c r="P67" s="170"/>
      <c r="Q67" s="91"/>
      <c r="R67" s="26"/>
      <c r="S67" s="26"/>
      <c r="T67" s="26"/>
      <c r="U67" s="26"/>
      <c r="V67" s="26"/>
      <c r="W67" s="26"/>
      <c r="X67" s="26"/>
      <c r="Y67" s="26"/>
      <c r="Z67" s="26"/>
      <c r="AD67"/>
      <c r="AE67"/>
      <c r="AF67"/>
    </row>
    <row r="68" spans="2:32" s="52" customFormat="1" ht="20.65" customHeight="1" x14ac:dyDescent="0.4">
      <c r="B68" s="53"/>
      <c r="C68" s="54"/>
      <c r="D68" s="259"/>
      <c r="E68" s="259"/>
      <c r="F68" s="259"/>
      <c r="G68" s="58"/>
      <c r="H68" s="59"/>
      <c r="I68" s="182"/>
      <c r="J68" s="190"/>
      <c r="K68" s="191"/>
      <c r="L68" s="56"/>
      <c r="M68" s="14"/>
      <c r="N68" s="170"/>
      <c r="O68" s="170"/>
      <c r="P68" s="170"/>
      <c r="Q68" s="91"/>
      <c r="R68" s="26"/>
      <c r="S68" s="26"/>
      <c r="T68" s="26"/>
      <c r="U68" s="26"/>
      <c r="V68" s="26"/>
      <c r="W68" s="26"/>
      <c r="X68" s="26"/>
      <c r="Y68" s="26"/>
      <c r="Z68" s="26"/>
      <c r="AD68"/>
      <c r="AE68"/>
      <c r="AF68"/>
    </row>
    <row r="69" spans="2:32" s="52" customFormat="1" ht="20.65" customHeight="1" x14ac:dyDescent="0.4">
      <c r="B69" s="53"/>
      <c r="C69" s="56"/>
      <c r="D69" s="259"/>
      <c r="E69" s="259"/>
      <c r="F69" s="259"/>
      <c r="G69" s="58"/>
      <c r="H69" s="59"/>
      <c r="I69" s="182"/>
      <c r="J69" s="190"/>
      <c r="K69" s="191"/>
      <c r="L69" s="56"/>
      <c r="M69" s="14"/>
      <c r="N69" s="170"/>
      <c r="O69" s="170"/>
      <c r="P69" s="170"/>
      <c r="Q69" s="91"/>
      <c r="R69" s="26"/>
      <c r="S69" s="26"/>
      <c r="T69" s="26"/>
      <c r="U69" s="26"/>
      <c r="V69" s="26"/>
      <c r="W69" s="26"/>
      <c r="X69" s="26"/>
      <c r="Y69" s="26"/>
      <c r="Z69" s="26"/>
      <c r="AD69"/>
      <c r="AE69"/>
      <c r="AF69"/>
    </row>
    <row r="70" spans="2:32" s="52" customFormat="1" ht="20.65" customHeight="1" x14ac:dyDescent="0.4">
      <c r="B70" s="53"/>
      <c r="C70" s="56"/>
      <c r="D70" s="259"/>
      <c r="E70" s="259"/>
      <c r="F70" s="259"/>
      <c r="G70" s="58"/>
      <c r="H70" s="59"/>
      <c r="I70" s="182"/>
      <c r="J70" s="190"/>
      <c r="K70" s="191"/>
      <c r="L70" s="56"/>
      <c r="M70" s="14"/>
      <c r="N70" s="170"/>
      <c r="O70" s="170"/>
      <c r="P70" s="170"/>
      <c r="Q70" s="91"/>
      <c r="R70" s="26"/>
      <c r="S70" s="26"/>
      <c r="T70" s="26"/>
      <c r="U70" s="26"/>
      <c r="V70" s="26"/>
      <c r="W70" s="26"/>
      <c r="X70" s="26"/>
      <c r="Y70" s="26"/>
      <c r="Z70" s="26"/>
      <c r="AD70"/>
      <c r="AE70"/>
      <c r="AF70"/>
    </row>
    <row r="71" spans="2:32" s="52" customFormat="1" ht="20.65" customHeight="1" x14ac:dyDescent="0.4">
      <c r="B71" s="53"/>
      <c r="C71" s="54"/>
      <c r="D71" s="259"/>
      <c r="E71" s="259"/>
      <c r="F71" s="259"/>
      <c r="G71" s="58"/>
      <c r="H71" s="59"/>
      <c r="I71" s="182"/>
      <c r="J71" s="190"/>
      <c r="K71" s="191"/>
      <c r="L71" s="56"/>
      <c r="M71" s="14"/>
      <c r="N71" s="170"/>
      <c r="O71" s="170"/>
      <c r="P71" s="170"/>
      <c r="Q71" s="91"/>
      <c r="R71" s="26"/>
      <c r="S71" s="26"/>
      <c r="T71" s="26"/>
      <c r="U71" s="26"/>
      <c r="V71" s="26"/>
      <c r="W71" s="26"/>
      <c r="X71" s="26"/>
      <c r="Y71" s="26"/>
      <c r="Z71" s="26"/>
      <c r="AD71"/>
      <c r="AE71"/>
      <c r="AF71"/>
    </row>
    <row r="72" spans="2:32" s="52" customFormat="1" ht="20.65" customHeight="1" x14ac:dyDescent="0.4">
      <c r="B72" s="53"/>
      <c r="C72" s="60"/>
      <c r="D72" s="260"/>
      <c r="E72" s="260"/>
      <c r="F72" s="260"/>
      <c r="G72" s="61"/>
      <c r="H72" s="185"/>
      <c r="I72" s="185"/>
      <c r="J72" s="192"/>
      <c r="K72" s="193"/>
      <c r="L72" s="60"/>
      <c r="M72" s="14"/>
      <c r="N72" s="170"/>
      <c r="O72" s="170"/>
      <c r="P72" s="170"/>
      <c r="Q72" s="91"/>
      <c r="R72" s="26"/>
      <c r="S72" s="26"/>
      <c r="T72" s="26"/>
      <c r="U72" s="26"/>
      <c r="V72" s="26"/>
      <c r="W72" s="26"/>
      <c r="X72" s="26"/>
      <c r="Y72" s="26"/>
      <c r="Z72" s="26"/>
      <c r="AD72"/>
      <c r="AE72"/>
      <c r="AF72"/>
    </row>
    <row r="73" spans="2:32" s="52" customFormat="1" ht="3.95" customHeight="1" x14ac:dyDescent="0.4">
      <c r="B73" s="94"/>
      <c r="C73" s="132"/>
      <c r="D73" s="133"/>
      <c r="E73" s="133"/>
      <c r="F73" s="133"/>
      <c r="G73" s="134"/>
      <c r="H73" s="133"/>
      <c r="I73" s="133"/>
      <c r="J73" s="133"/>
      <c r="K73" s="133"/>
      <c r="L73" s="133"/>
      <c r="M73" s="14"/>
      <c r="N73" s="170"/>
      <c r="O73" s="170"/>
      <c r="P73" s="170"/>
      <c r="Q73" s="91"/>
      <c r="R73" s="26"/>
      <c r="S73" s="26"/>
      <c r="T73" s="26"/>
      <c r="U73" s="26"/>
      <c r="V73" s="26"/>
      <c r="W73" s="26"/>
      <c r="X73" s="26"/>
      <c r="Y73" s="26"/>
      <c r="Z73" s="26"/>
      <c r="AD73"/>
      <c r="AE73"/>
      <c r="AF73"/>
    </row>
    <row r="74" spans="2:32" s="65" customFormat="1" ht="20.65" customHeight="1" x14ac:dyDescent="0.2">
      <c r="B74" s="62"/>
      <c r="C74" s="95" t="s">
        <v>128</v>
      </c>
      <c r="D74" s="261">
        <f>SUM(C53:C72)</f>
        <v>0</v>
      </c>
      <c r="E74" s="261"/>
      <c r="F74" s="261"/>
      <c r="G74" s="131">
        <f>SUM(G53:G72)</f>
        <v>0</v>
      </c>
      <c r="H74" s="135" t="s">
        <v>138</v>
      </c>
      <c r="I74" s="98" t="s">
        <v>82</v>
      </c>
      <c r="J74" s="99"/>
      <c r="K74" s="136"/>
      <c r="L74" s="136"/>
      <c r="M74" s="32"/>
      <c r="N74" s="64">
        <f>IF(D74&lt;&gt;0,1,0)</f>
        <v>0</v>
      </c>
      <c r="O74" s="63">
        <f>IF(G74&lt;&gt;0,1,0)</f>
        <v>0</v>
      </c>
      <c r="P74" s="63"/>
      <c r="Q74" s="173"/>
      <c r="R74" s="163"/>
      <c r="S74" s="163"/>
      <c r="T74" s="163"/>
      <c r="U74" s="163"/>
      <c r="V74" s="163"/>
      <c r="W74" s="163"/>
      <c r="X74" s="163"/>
      <c r="Y74" s="163"/>
      <c r="Z74" s="163"/>
      <c r="AD74"/>
      <c r="AE74"/>
      <c r="AF74"/>
    </row>
    <row r="75" spans="2:32" s="52" customFormat="1" ht="3.95" customHeight="1" x14ac:dyDescent="0.4">
      <c r="B75" s="66"/>
      <c r="C75" s="137"/>
      <c r="D75" s="137"/>
      <c r="E75" s="137"/>
      <c r="F75" s="137"/>
      <c r="G75" s="137"/>
      <c r="H75" s="137"/>
      <c r="I75" s="137"/>
      <c r="J75" s="137"/>
      <c r="K75" s="137"/>
      <c r="L75" s="137"/>
      <c r="M75" s="67"/>
      <c r="N75" s="11"/>
      <c r="O75" s="11"/>
      <c r="P75" s="11"/>
      <c r="Q75" s="91"/>
      <c r="R75" s="26"/>
      <c r="S75" s="26"/>
      <c r="T75" s="26"/>
      <c r="U75" s="26"/>
      <c r="V75" s="26"/>
      <c r="W75" s="26"/>
      <c r="X75" s="26"/>
      <c r="Y75" s="26"/>
      <c r="Z75" s="26"/>
      <c r="AD75"/>
      <c r="AE75"/>
      <c r="AF75"/>
    </row>
    <row r="76" spans="2:32" ht="27" customHeight="1" x14ac:dyDescent="0.2">
      <c r="B76" s="13"/>
      <c r="C76" s="255" t="s">
        <v>83</v>
      </c>
      <c r="D76" s="255"/>
      <c r="E76" s="256"/>
      <c r="F76" s="256"/>
      <c r="G76" s="256"/>
      <c r="H76" s="256"/>
      <c r="I76" s="256"/>
      <c r="J76" s="256"/>
      <c r="K76" s="256"/>
      <c r="L76" s="256"/>
      <c r="M76" s="14"/>
      <c r="N76" s="160"/>
      <c r="O76" s="160"/>
      <c r="P76" s="160"/>
      <c r="R76" s="68"/>
    </row>
    <row r="77" spans="2:32" ht="3.95" customHeight="1" x14ac:dyDescent="0.5">
      <c r="B77" s="13"/>
      <c r="C77" s="262"/>
      <c r="D77" s="262"/>
      <c r="E77" s="262"/>
      <c r="F77" s="262"/>
      <c r="G77" s="262"/>
      <c r="H77" s="262"/>
      <c r="I77" s="262"/>
      <c r="J77" s="262"/>
      <c r="K77" s="262"/>
      <c r="L77" s="262"/>
      <c r="M77" s="14"/>
      <c r="N77" s="160"/>
      <c r="O77" s="160"/>
      <c r="P77" s="160"/>
      <c r="R77" s="68"/>
      <c r="U77" s="11"/>
    </row>
    <row r="78" spans="2:32" ht="18" customHeight="1" x14ac:dyDescent="0.5">
      <c r="B78" s="13"/>
      <c r="C78" s="263" t="str">
        <f>IF(H79=T113,Q81," ")</f>
        <v>Bitte wählen Sie hier den Lagerort an dem die Sendung zugestellt werden soll. Wenn einzelnde Lieferungen einer Sendung verschiedene Lagerorte haben, kann die Sendung gesammelt unter dem höchsten Lagerort angemeldet werden.
Ist die Sendung nicht für Bad Mergentheim bestimmt wählen Sie bitte "Strecken-/Direktlieferung" aus und füllen Sie die Anlieferadresse im daraufhin erscheinenden Feld aus.</v>
      </c>
      <c r="D78" s="263"/>
      <c r="E78" s="263"/>
      <c r="F78" s="263"/>
      <c r="G78" s="263"/>
      <c r="H78" s="130"/>
      <c r="I78" s="130"/>
      <c r="J78" s="130"/>
      <c r="K78" s="130"/>
      <c r="L78" s="130"/>
      <c r="M78" s="14"/>
      <c r="N78" s="160"/>
      <c r="O78" s="160"/>
      <c r="P78" s="160"/>
      <c r="R78" s="68"/>
      <c r="U78" s="11"/>
    </row>
    <row r="79" spans="2:32" ht="18" customHeight="1" x14ac:dyDescent="0.2">
      <c r="B79" s="13"/>
      <c r="C79" s="263"/>
      <c r="D79" s="263"/>
      <c r="E79" s="263"/>
      <c r="F79" s="263"/>
      <c r="G79" s="263"/>
      <c r="H79" s="264" t="s">
        <v>84</v>
      </c>
      <c r="I79" s="264"/>
      <c r="J79" s="264"/>
      <c r="K79" s="265"/>
      <c r="L79" s="266"/>
      <c r="M79" s="14"/>
      <c r="N79" s="160"/>
      <c r="O79" s="160"/>
      <c r="P79" s="160"/>
      <c r="R79" s="68"/>
      <c r="U79" s="11"/>
    </row>
    <row r="80" spans="2:32" ht="18" customHeight="1" x14ac:dyDescent="0.2">
      <c r="B80" s="13"/>
      <c r="C80" s="263"/>
      <c r="D80" s="263"/>
      <c r="E80" s="263"/>
      <c r="F80" s="263"/>
      <c r="G80" s="263"/>
      <c r="H80" s="264"/>
      <c r="I80" s="264"/>
      <c r="J80" s="264"/>
      <c r="K80" s="265"/>
      <c r="L80" s="266"/>
      <c r="M80" s="14"/>
      <c r="N80" s="160"/>
      <c r="O80" s="160"/>
      <c r="P80" s="160"/>
      <c r="R80" s="68"/>
      <c r="U80" s="11"/>
    </row>
    <row r="81" spans="2:32" ht="18" customHeight="1" x14ac:dyDescent="0.5">
      <c r="B81" s="13"/>
      <c r="C81" s="263"/>
      <c r="D81" s="263"/>
      <c r="E81" s="263"/>
      <c r="F81" s="263"/>
      <c r="G81" s="263"/>
      <c r="H81" s="130"/>
      <c r="I81" s="130"/>
      <c r="J81" s="130"/>
      <c r="K81" s="130"/>
      <c r="L81" s="130"/>
      <c r="M81" s="14"/>
      <c r="N81" s="160"/>
      <c r="O81" s="160"/>
      <c r="P81" s="160"/>
      <c r="Q81" s="174" t="s">
        <v>85</v>
      </c>
      <c r="R81" s="68"/>
      <c r="U81" s="11"/>
    </row>
    <row r="82" spans="2:32" ht="18" customHeight="1" x14ac:dyDescent="0.2">
      <c r="B82" s="13"/>
      <c r="C82" s="267" t="s">
        <v>86</v>
      </c>
      <c r="D82" s="268"/>
      <c r="E82" s="269" t="str">
        <f>VLOOKUP(H79,$T$113:$W$122,2,0)&amp;" "&amp;VLOOKUP(H79,$T$113:$W$122,3,0)</f>
        <v xml:space="preserve">   </v>
      </c>
      <c r="F82" s="269"/>
      <c r="G82" s="269"/>
      <c r="H82" s="269"/>
      <c r="I82" s="271" t="s">
        <v>87</v>
      </c>
      <c r="J82" s="272"/>
      <c r="K82" s="272"/>
      <c r="L82" s="272"/>
      <c r="M82" s="14"/>
      <c r="N82" s="160"/>
      <c r="O82" s="160"/>
      <c r="P82" s="160"/>
      <c r="Q82" s="26"/>
    </row>
    <row r="83" spans="2:32" ht="18" customHeight="1" x14ac:dyDescent="0.2">
      <c r="B83" s="13"/>
      <c r="C83" s="267"/>
      <c r="D83" s="268"/>
      <c r="E83" s="270"/>
      <c r="F83" s="270"/>
      <c r="G83" s="270"/>
      <c r="H83" s="270"/>
      <c r="I83" s="271"/>
      <c r="J83" s="273"/>
      <c r="K83" s="273"/>
      <c r="L83" s="273"/>
      <c r="M83" s="14"/>
      <c r="N83" s="160"/>
      <c r="O83" s="160"/>
      <c r="P83" s="160"/>
      <c r="Q83" s="26"/>
    </row>
    <row r="84" spans="2:32" ht="18" customHeight="1" x14ac:dyDescent="0.2">
      <c r="B84" s="13"/>
      <c r="C84" s="280" t="s">
        <v>87</v>
      </c>
      <c r="D84" s="268"/>
      <c r="E84" s="281" t="s">
        <v>91</v>
      </c>
      <c r="F84" s="281"/>
      <c r="G84" s="281"/>
      <c r="H84" s="281"/>
      <c r="I84" s="271" t="s">
        <v>86</v>
      </c>
      <c r="J84" s="273"/>
      <c r="K84" s="273"/>
      <c r="L84" s="273"/>
      <c r="M84" s="14"/>
      <c r="N84" s="175"/>
      <c r="O84" s="175"/>
      <c r="P84" s="175"/>
      <c r="Q84" s="26"/>
    </row>
    <row r="85" spans="2:32" ht="18" customHeight="1" x14ac:dyDescent="0.2">
      <c r="B85" s="13"/>
      <c r="C85" s="280"/>
      <c r="D85" s="268"/>
      <c r="E85" s="281"/>
      <c r="F85" s="281"/>
      <c r="G85" s="281"/>
      <c r="H85" s="281"/>
      <c r="I85" s="271"/>
      <c r="J85" s="273"/>
      <c r="K85" s="273"/>
      <c r="L85" s="273"/>
      <c r="M85" s="14"/>
      <c r="N85" s="175"/>
      <c r="O85" s="175"/>
      <c r="P85" s="175"/>
      <c r="Q85" s="26"/>
    </row>
    <row r="86" spans="2:32" ht="18" customHeight="1" x14ac:dyDescent="0.2">
      <c r="B86" s="13"/>
      <c r="C86" s="200" t="s">
        <v>95</v>
      </c>
      <c r="D86" s="268"/>
      <c r="E86" s="274" t="str">
        <f>"Drillberg"&amp;" "&amp;VLOOKUP(H79,$T$113:$W$122,4,0)</f>
        <v xml:space="preserve">Drillberg  </v>
      </c>
      <c r="F86" s="274"/>
      <c r="G86" s="274"/>
      <c r="H86" s="274"/>
      <c r="I86" s="275" t="s">
        <v>96</v>
      </c>
      <c r="J86" s="273"/>
      <c r="K86" s="273"/>
      <c r="L86" s="273"/>
      <c r="M86" s="14"/>
      <c r="N86" s="11"/>
      <c r="O86" s="11"/>
      <c r="P86" s="11"/>
      <c r="Q86" s="26"/>
    </row>
    <row r="87" spans="2:32" ht="18" customHeight="1" x14ac:dyDescent="0.2">
      <c r="B87" s="13"/>
      <c r="C87" s="200"/>
      <c r="D87" s="268"/>
      <c r="E87" s="274"/>
      <c r="F87" s="274"/>
      <c r="G87" s="274"/>
      <c r="H87" s="274"/>
      <c r="I87" s="275"/>
      <c r="J87" s="273"/>
      <c r="K87" s="273"/>
      <c r="L87" s="273"/>
      <c r="M87" s="14"/>
      <c r="N87" s="11"/>
      <c r="O87" s="11"/>
      <c r="P87" s="11"/>
      <c r="Q87" s="26"/>
    </row>
    <row r="88" spans="2:32" ht="18" customHeight="1" x14ac:dyDescent="0.2">
      <c r="B88" s="13"/>
      <c r="C88" s="200" t="s">
        <v>100</v>
      </c>
      <c r="D88" s="268"/>
      <c r="E88" s="274" t="s">
        <v>101</v>
      </c>
      <c r="F88" s="274"/>
      <c r="G88" s="274"/>
      <c r="H88" s="274"/>
      <c r="I88" s="275" t="s">
        <v>102</v>
      </c>
      <c r="J88" s="276"/>
      <c r="K88" s="276"/>
      <c r="L88" s="276"/>
      <c r="M88" s="14"/>
      <c r="N88" s="11"/>
      <c r="O88" s="11"/>
      <c r="P88" s="11"/>
      <c r="Q88" s="26"/>
    </row>
    <row r="89" spans="2:32" ht="18" customHeight="1" x14ac:dyDescent="0.2">
      <c r="B89" s="13"/>
      <c r="C89" s="200"/>
      <c r="D89" s="268"/>
      <c r="E89" s="274"/>
      <c r="F89" s="274"/>
      <c r="G89" s="274"/>
      <c r="H89" s="274"/>
      <c r="I89" s="275"/>
      <c r="J89" s="277"/>
      <c r="K89" s="277"/>
      <c r="L89" s="277"/>
      <c r="M89" s="14"/>
      <c r="N89" s="11"/>
      <c r="O89" s="11"/>
      <c r="P89" s="11"/>
      <c r="Q89" s="26"/>
    </row>
    <row r="90" spans="2:32" ht="18" customHeight="1" x14ac:dyDescent="0.2">
      <c r="B90" s="13"/>
      <c r="C90" s="200" t="s">
        <v>105</v>
      </c>
      <c r="D90" s="268"/>
      <c r="E90" s="274" t="s">
        <v>106</v>
      </c>
      <c r="F90" s="274"/>
      <c r="G90" s="274"/>
      <c r="H90" s="274"/>
      <c r="I90" s="275" t="s">
        <v>56</v>
      </c>
      <c r="J90" s="273"/>
      <c r="K90" s="273"/>
      <c r="L90" s="273"/>
      <c r="M90" s="14"/>
      <c r="N90" s="11"/>
      <c r="O90" s="11"/>
      <c r="P90" s="11"/>
      <c r="Q90" s="26"/>
    </row>
    <row r="91" spans="2:32" ht="18" customHeight="1" x14ac:dyDescent="0.2">
      <c r="B91" s="13"/>
      <c r="C91" s="200"/>
      <c r="D91" s="268"/>
      <c r="E91" s="278"/>
      <c r="F91" s="278"/>
      <c r="G91" s="278"/>
      <c r="H91" s="278"/>
      <c r="I91" s="275"/>
      <c r="J91" s="279"/>
      <c r="K91" s="279"/>
      <c r="L91" s="279"/>
      <c r="M91" s="14"/>
      <c r="N91" s="11"/>
      <c r="O91" s="11"/>
      <c r="P91" s="11"/>
      <c r="Q91" s="26"/>
    </row>
    <row r="92" spans="2:32" ht="3.95" customHeight="1" x14ac:dyDescent="0.5">
      <c r="B92" s="13"/>
      <c r="C92" s="104"/>
      <c r="D92" s="105"/>
      <c r="E92" s="106"/>
      <c r="F92" s="106"/>
      <c r="G92" s="106"/>
      <c r="H92" s="106"/>
      <c r="I92" s="100"/>
      <c r="J92" s="107"/>
      <c r="K92" s="107"/>
      <c r="L92" s="107"/>
      <c r="M92" s="14"/>
      <c r="N92" s="11"/>
      <c r="O92" s="11"/>
      <c r="P92" s="11"/>
      <c r="Q92" s="26"/>
    </row>
    <row r="93" spans="2:32" ht="27" customHeight="1" x14ac:dyDescent="0.2">
      <c r="B93" s="13"/>
      <c r="C93" s="255" t="s">
        <v>130</v>
      </c>
      <c r="D93" s="255"/>
      <c r="E93" s="256"/>
      <c r="F93" s="256"/>
      <c r="G93" s="256"/>
      <c r="H93" s="256"/>
      <c r="I93" s="256"/>
      <c r="J93" s="256"/>
      <c r="K93" s="256"/>
      <c r="L93" s="256"/>
      <c r="M93" s="124"/>
      <c r="N93" s="11"/>
      <c r="O93" s="11"/>
      <c r="P93" s="11"/>
      <c r="Q93" s="26"/>
    </row>
    <row r="94" spans="2:32" ht="3.95" customHeight="1" x14ac:dyDescent="0.2">
      <c r="B94" s="13"/>
      <c r="C94" s="125"/>
      <c r="D94" s="125"/>
      <c r="E94" s="126"/>
      <c r="F94" s="126"/>
      <c r="G94" s="126"/>
      <c r="H94" s="126"/>
      <c r="I94" s="126"/>
      <c r="J94" s="126"/>
      <c r="K94" s="126"/>
      <c r="L94" s="126"/>
      <c r="M94" s="124"/>
      <c r="N94" s="11"/>
      <c r="O94" s="11"/>
      <c r="P94" s="11"/>
      <c r="Q94" s="26"/>
    </row>
    <row r="95" spans="2:32" s="122" customFormat="1" ht="45.75" customHeight="1" x14ac:dyDescent="0.2">
      <c r="B95" s="121"/>
      <c r="C95" s="300" t="s">
        <v>134</v>
      </c>
      <c r="D95" s="300"/>
      <c r="E95" s="300"/>
      <c r="F95" s="301"/>
      <c r="G95" s="112" t="s">
        <v>81</v>
      </c>
      <c r="H95" s="299" t="s">
        <v>131</v>
      </c>
      <c r="I95" s="299"/>
      <c r="J95" s="113" t="s">
        <v>132</v>
      </c>
      <c r="K95" s="113" t="s">
        <v>131</v>
      </c>
      <c r="L95" s="113" t="s">
        <v>133</v>
      </c>
      <c r="M95" s="127"/>
      <c r="N95" s="28"/>
      <c r="O95" s="28"/>
      <c r="P95" s="28"/>
      <c r="Q95" s="88"/>
      <c r="R95" s="88"/>
      <c r="S95" s="88"/>
      <c r="T95" s="88"/>
      <c r="U95" s="88"/>
      <c r="V95" s="88"/>
      <c r="W95" s="88"/>
      <c r="X95" s="88"/>
      <c r="Y95" s="88"/>
      <c r="Z95" s="88"/>
      <c r="AD95" s="103"/>
      <c r="AE95" s="103"/>
      <c r="AF95" s="103"/>
    </row>
    <row r="96" spans="2:32" ht="18" customHeight="1" x14ac:dyDescent="0.4">
      <c r="B96" s="13"/>
      <c r="C96" s="300"/>
      <c r="D96" s="300"/>
      <c r="E96" s="300"/>
      <c r="F96" s="301"/>
      <c r="G96" s="129"/>
      <c r="H96" s="302"/>
      <c r="I96" s="302"/>
      <c r="J96" s="114"/>
      <c r="K96" s="120"/>
      <c r="L96" s="123"/>
      <c r="M96" s="124"/>
      <c r="N96" s="11"/>
      <c r="O96" s="11"/>
      <c r="P96" s="11"/>
      <c r="Q96" s="26"/>
    </row>
    <row r="97" spans="1:32" ht="18" customHeight="1" x14ac:dyDescent="0.4">
      <c r="B97" s="13"/>
      <c r="C97" s="300"/>
      <c r="D97" s="300"/>
      <c r="E97" s="300"/>
      <c r="F97" s="301"/>
      <c r="G97" s="129"/>
      <c r="H97" s="302"/>
      <c r="I97" s="302"/>
      <c r="J97" s="114"/>
      <c r="K97" s="120"/>
      <c r="L97" s="123"/>
      <c r="M97" s="124"/>
      <c r="N97" s="11"/>
      <c r="O97" s="11"/>
      <c r="P97" s="11"/>
      <c r="Q97" s="26"/>
    </row>
    <row r="98" spans="1:32" ht="3.95" customHeight="1" x14ac:dyDescent="0.2">
      <c r="B98" s="44"/>
      <c r="C98" s="109"/>
      <c r="D98" s="109"/>
      <c r="E98" s="109"/>
      <c r="F98" s="109"/>
      <c r="G98" s="128"/>
      <c r="H98" s="128"/>
      <c r="I98" s="128"/>
      <c r="J98" s="128"/>
      <c r="K98" s="128"/>
      <c r="L98" s="128"/>
      <c r="M98" s="124"/>
      <c r="N98" s="176"/>
      <c r="O98" s="176"/>
      <c r="P98" s="176"/>
      <c r="Q98" s="26"/>
    </row>
    <row r="99" spans="1:32" s="15" customFormat="1" ht="24" customHeight="1" x14ac:dyDescent="0.35">
      <c r="B99" s="286" t="s">
        <v>112</v>
      </c>
      <c r="C99" s="287"/>
      <c r="D99" s="288"/>
      <c r="E99" s="289"/>
      <c r="F99" s="289"/>
      <c r="G99" s="289"/>
      <c r="H99" s="289"/>
      <c r="I99" s="289"/>
      <c r="J99" s="289"/>
      <c r="K99" s="289"/>
      <c r="L99" s="290"/>
      <c r="M99" s="14"/>
      <c r="N99" s="176"/>
      <c r="O99" s="176"/>
      <c r="P99" s="176"/>
      <c r="Q99" s="91"/>
      <c r="R99" s="26"/>
      <c r="S99" s="26"/>
      <c r="T99" s="26"/>
      <c r="U99" s="26"/>
      <c r="V99" s="26"/>
      <c r="W99" s="26"/>
      <c r="X99" s="26"/>
      <c r="Y99" s="26"/>
      <c r="Z99" s="26"/>
      <c r="AD99"/>
      <c r="AE99"/>
      <c r="AF99"/>
    </row>
    <row r="100" spans="1:32" ht="24" customHeight="1" x14ac:dyDescent="0.2">
      <c r="B100" s="286"/>
      <c r="C100" s="287"/>
      <c r="D100" s="291"/>
      <c r="E100" s="292"/>
      <c r="F100" s="292"/>
      <c r="G100" s="292"/>
      <c r="H100" s="292"/>
      <c r="I100" s="292"/>
      <c r="J100" s="292"/>
      <c r="K100" s="292"/>
      <c r="L100" s="293"/>
      <c r="M100" s="14"/>
      <c r="N100" s="176"/>
      <c r="O100" s="176"/>
      <c r="P100" s="176"/>
    </row>
    <row r="101" spans="1:32" s="23" customFormat="1" ht="3.95" customHeight="1" thickBot="1" x14ac:dyDescent="0.35">
      <c r="B101" s="294"/>
      <c r="C101" s="295"/>
      <c r="D101" s="295"/>
      <c r="E101" s="295"/>
      <c r="F101" s="295"/>
      <c r="G101" s="295"/>
      <c r="H101" s="295"/>
      <c r="I101" s="295"/>
      <c r="J101" s="295"/>
      <c r="K101" s="295"/>
      <c r="L101" s="295"/>
      <c r="M101" s="296"/>
      <c r="N101" s="11"/>
      <c r="O101" s="11"/>
      <c r="P101" s="11"/>
      <c r="Q101" s="91"/>
      <c r="R101" s="26"/>
      <c r="S101" s="26"/>
      <c r="T101" s="26"/>
      <c r="U101" s="26"/>
      <c r="V101" s="26"/>
      <c r="W101" s="26"/>
      <c r="X101" s="26"/>
      <c r="Y101" s="26"/>
      <c r="Z101" s="26"/>
      <c r="AD101"/>
      <c r="AE101"/>
      <c r="AF101"/>
    </row>
    <row r="102" spans="1:32" s="23" customFormat="1" ht="27" customHeight="1" x14ac:dyDescent="0.3">
      <c r="B102" s="72"/>
      <c r="C102" s="297" t="s">
        <v>113</v>
      </c>
      <c r="D102" s="297"/>
      <c r="E102" s="298"/>
      <c r="F102" s="298"/>
      <c r="G102" s="298"/>
      <c r="H102" s="298"/>
      <c r="I102" s="298"/>
      <c r="J102" s="298"/>
      <c r="K102" s="298"/>
      <c r="L102" s="298"/>
      <c r="M102" s="10"/>
      <c r="N102" s="160"/>
      <c r="O102" s="160"/>
      <c r="P102" s="160"/>
      <c r="Q102" s="91"/>
      <c r="R102" s="26"/>
      <c r="S102" s="26"/>
      <c r="T102" s="26"/>
      <c r="U102" s="26"/>
      <c r="V102" s="26"/>
      <c r="W102" s="26"/>
      <c r="X102" s="26"/>
      <c r="Y102" s="26"/>
      <c r="Z102" s="26"/>
      <c r="AD102"/>
      <c r="AE102"/>
      <c r="AF102"/>
    </row>
    <row r="103" spans="1:32" s="23" customFormat="1" ht="8.1" customHeight="1" x14ac:dyDescent="0.5">
      <c r="B103" s="18"/>
      <c r="C103" s="73"/>
      <c r="D103" s="73"/>
      <c r="E103" s="74"/>
      <c r="F103" s="30"/>
      <c r="G103" s="30"/>
      <c r="H103" s="30"/>
      <c r="I103" s="30"/>
      <c r="J103" s="30"/>
      <c r="K103" s="30"/>
      <c r="L103" s="30"/>
      <c r="M103" s="14"/>
      <c r="N103" s="160"/>
      <c r="O103" s="160"/>
      <c r="P103" s="160"/>
      <c r="Q103" s="91"/>
      <c r="R103" s="26"/>
      <c r="S103" s="26"/>
      <c r="T103" s="26"/>
      <c r="U103" s="26"/>
      <c r="V103" s="26"/>
      <c r="W103" s="26"/>
      <c r="X103" s="26"/>
      <c r="Y103" s="26"/>
      <c r="Z103" s="26"/>
      <c r="AD103"/>
      <c r="AE103"/>
      <c r="AF103"/>
    </row>
    <row r="104" spans="1:32" s="15" customFormat="1" ht="15.4" customHeight="1" x14ac:dyDescent="0.35">
      <c r="B104" s="75"/>
      <c r="C104" s="76" t="s">
        <v>114</v>
      </c>
      <c r="D104" s="48"/>
      <c r="E104" s="48" t="str">
        <f>IF(E25="x",IF(SUM(N11:O37)=17,"ok","!"),IF(SUM(N12:O37)=10,"ok","!"))</f>
        <v>!</v>
      </c>
      <c r="F104" s="77"/>
      <c r="G104" s="282"/>
      <c r="H104" s="282"/>
      <c r="I104" s="282"/>
      <c r="J104" s="282"/>
      <c r="K104" s="282"/>
      <c r="L104" s="71"/>
      <c r="M104" s="14"/>
      <c r="N104" s="176"/>
      <c r="O104" s="176"/>
      <c r="P104" s="176"/>
      <c r="Q104" s="91"/>
      <c r="R104" s="26"/>
      <c r="S104" s="26"/>
      <c r="T104" s="26"/>
      <c r="U104" s="26"/>
      <c r="V104" s="26"/>
      <c r="W104" s="26"/>
      <c r="X104" s="26"/>
      <c r="Y104" s="26"/>
      <c r="Z104" s="26"/>
      <c r="AD104"/>
      <c r="AE104"/>
      <c r="AF104"/>
    </row>
    <row r="105" spans="1:32" s="15" customFormat="1" ht="15.4" customHeight="1" x14ac:dyDescent="0.35">
      <c r="B105" s="75"/>
      <c r="C105" s="76" t="s">
        <v>115</v>
      </c>
      <c r="D105" s="48"/>
      <c r="E105" s="48" t="str">
        <f>IF((N74+O74)=2,"ok","!")</f>
        <v>!</v>
      </c>
      <c r="F105" s="282" t="str">
        <f>IF(E105="!","  (Bitte prüfen Sie bei Paketsendungen vorrangig die Anzahl der Pakete sowie das max. zulässige Gewicht!)","")</f>
        <v xml:space="preserve">  (Bitte prüfen Sie bei Paketsendungen vorrangig die Anzahl der Pakete sowie das max. zulässige Gewicht!)</v>
      </c>
      <c r="G105" s="283"/>
      <c r="H105" s="283"/>
      <c r="I105" s="283"/>
      <c r="J105" s="283"/>
      <c r="K105" s="284"/>
      <c r="L105" s="71"/>
      <c r="M105" s="14"/>
      <c r="N105" s="176"/>
      <c r="O105" s="176"/>
      <c r="P105" s="176"/>
      <c r="Q105" s="91"/>
      <c r="R105" s="26"/>
      <c r="S105" s="26"/>
      <c r="T105" s="26"/>
      <c r="U105" s="26"/>
      <c r="V105" s="26"/>
      <c r="W105" s="26"/>
      <c r="X105" s="26"/>
      <c r="Y105" s="26"/>
      <c r="Z105" s="26"/>
      <c r="AD105"/>
      <c r="AE105"/>
      <c r="AF105"/>
    </row>
    <row r="106" spans="1:32" s="15" customFormat="1" ht="15.4" customHeight="1" x14ac:dyDescent="0.35">
      <c r="B106" s="75"/>
      <c r="C106" s="76" t="s">
        <v>116</v>
      </c>
      <c r="D106" s="48"/>
      <c r="E106" s="48" t="str">
        <f>IF(H79&lt;&gt;T113,"ok","!")</f>
        <v>!</v>
      </c>
      <c r="F106" s="77"/>
      <c r="G106" s="78"/>
      <c r="H106" s="78"/>
      <c r="I106" s="78"/>
      <c r="J106" s="78"/>
      <c r="K106" s="78"/>
      <c r="L106" s="71"/>
      <c r="M106" s="14"/>
      <c r="N106" s="176"/>
      <c r="O106" s="176"/>
      <c r="P106" s="176"/>
      <c r="Q106" s="91"/>
      <c r="R106" s="26"/>
      <c r="S106" s="26"/>
      <c r="T106" s="26"/>
      <c r="U106" s="26"/>
      <c r="V106" s="26"/>
      <c r="W106" s="26"/>
      <c r="X106" s="26"/>
      <c r="Y106" s="26"/>
      <c r="Z106" s="26"/>
      <c r="AD106"/>
      <c r="AE106"/>
      <c r="AF106"/>
    </row>
    <row r="107" spans="1:32" s="23" customFormat="1" ht="3.95" customHeight="1" x14ac:dyDescent="0.3">
      <c r="B107" s="18"/>
      <c r="C107" s="79"/>
      <c r="D107" s="79"/>
      <c r="E107" s="47"/>
      <c r="F107" s="43"/>
      <c r="G107" s="11"/>
      <c r="H107" s="80"/>
      <c r="I107" s="11"/>
      <c r="J107" s="11"/>
      <c r="K107" s="11"/>
      <c r="L107" s="11"/>
      <c r="M107" s="14"/>
      <c r="N107" s="11"/>
      <c r="O107" s="11"/>
      <c r="P107" s="11"/>
      <c r="Q107" s="91"/>
      <c r="R107" s="26"/>
      <c r="S107" s="26"/>
      <c r="T107" s="26"/>
      <c r="U107" s="26"/>
      <c r="V107" s="26"/>
      <c r="W107" s="26"/>
      <c r="X107" s="26"/>
      <c r="Y107" s="26"/>
      <c r="Z107" s="26"/>
      <c r="AD107"/>
      <c r="AE107"/>
      <c r="AF107"/>
    </row>
    <row r="108" spans="1:32" s="23" customFormat="1" ht="27" customHeight="1" x14ac:dyDescent="0.3">
      <c r="A108" s="81"/>
      <c r="B108" s="82"/>
      <c r="C108" s="221" t="s">
        <v>117</v>
      </c>
      <c r="D108" s="221"/>
      <c r="E108" s="222"/>
      <c r="F108" s="222"/>
      <c r="G108" s="222"/>
      <c r="H108" s="222"/>
      <c r="I108" s="222"/>
      <c r="J108" s="222"/>
      <c r="K108" s="222"/>
      <c r="L108" s="222"/>
      <c r="M108" s="14"/>
      <c r="N108" s="177"/>
      <c r="O108" s="160"/>
      <c r="P108" s="160"/>
      <c r="Q108" s="91"/>
      <c r="R108" s="26"/>
      <c r="S108" s="26"/>
      <c r="T108" s="26"/>
      <c r="U108" s="26"/>
      <c r="V108" s="26"/>
      <c r="W108" s="26"/>
      <c r="X108" s="26"/>
      <c r="Y108" s="26"/>
      <c r="Z108" s="26"/>
      <c r="AD108"/>
      <c r="AE108"/>
      <c r="AF108"/>
    </row>
    <row r="109" spans="1:32" s="23" customFormat="1" ht="3.95" customHeight="1" x14ac:dyDescent="0.5">
      <c r="B109" s="18"/>
      <c r="C109" s="73"/>
      <c r="D109" s="73"/>
      <c r="E109" s="74"/>
      <c r="F109" s="30"/>
      <c r="G109" s="30"/>
      <c r="H109" s="30"/>
      <c r="I109" s="30"/>
      <c r="J109" s="30"/>
      <c r="K109" s="30"/>
      <c r="L109" s="30"/>
      <c r="M109" s="14"/>
      <c r="N109" s="160"/>
      <c r="O109" s="160"/>
      <c r="P109" s="160"/>
      <c r="Q109" s="91"/>
      <c r="R109" s="26"/>
      <c r="S109" s="26"/>
      <c r="T109" s="26"/>
      <c r="U109" s="26"/>
      <c r="V109" s="26"/>
      <c r="W109" s="26"/>
      <c r="X109" s="26"/>
      <c r="Y109" s="26"/>
      <c r="Z109" s="26"/>
      <c r="AD109"/>
      <c r="AE109"/>
      <c r="AF109"/>
    </row>
    <row r="110" spans="1:32" ht="131.25" customHeight="1" x14ac:dyDescent="0.2">
      <c r="B110" s="13"/>
      <c r="C110" s="285" t="s">
        <v>118</v>
      </c>
      <c r="D110" s="285"/>
      <c r="E110" s="285"/>
      <c r="F110" s="285"/>
      <c r="G110" s="285"/>
      <c r="H110" s="285"/>
      <c r="I110" s="285"/>
      <c r="J110" s="285"/>
      <c r="K110" s="285"/>
      <c r="L110" s="285"/>
      <c r="M110" s="14"/>
    </row>
    <row r="111" spans="1:32" ht="3.95" customHeight="1" thickBot="1" x14ac:dyDescent="0.25">
      <c r="B111" s="83"/>
      <c r="C111" s="84"/>
      <c r="D111" s="84"/>
      <c r="E111" s="85"/>
      <c r="F111" s="84"/>
      <c r="G111" s="84"/>
      <c r="H111" s="84"/>
      <c r="I111" s="84"/>
      <c r="J111" s="84"/>
      <c r="K111" s="84"/>
      <c r="L111" s="84"/>
      <c r="M111" s="86"/>
      <c r="N111" s="11"/>
      <c r="O111" s="11"/>
      <c r="P111" s="11"/>
    </row>
    <row r="112" spans="1:32" ht="7.5" customHeight="1" x14ac:dyDescent="0.2">
      <c r="B112" s="87"/>
      <c r="C112" s="11"/>
      <c r="E112" s="28"/>
      <c r="F112" s="11"/>
      <c r="G112" s="11"/>
      <c r="H112" s="11"/>
      <c r="I112" s="11"/>
      <c r="J112" s="11"/>
      <c r="K112" s="11"/>
      <c r="L112" s="11"/>
      <c r="N112" s="11"/>
      <c r="O112" s="11"/>
      <c r="P112" s="11"/>
    </row>
    <row r="113" spans="18:23" x14ac:dyDescent="0.2">
      <c r="R113" s="91" t="str">
        <f t="shared" ref="R113" si="0">LEFT(S113,2)</f>
        <v>DE</v>
      </c>
      <c r="S113" s="70" t="s">
        <v>17</v>
      </c>
      <c r="T113" s="91" t="s">
        <v>84</v>
      </c>
      <c r="U113" s="26" t="s">
        <v>88</v>
      </c>
      <c r="V113" s="26" t="s">
        <v>88</v>
      </c>
      <c r="W113" s="26" t="s">
        <v>88</v>
      </c>
    </row>
    <row r="114" spans="18:23" x14ac:dyDescent="0.2">
      <c r="R114" s="91" t="str">
        <f t="shared" ref="R114:R127" si="1">LEFT(S114,2)</f>
        <v>FR</v>
      </c>
      <c r="S114" s="70" t="s">
        <v>26</v>
      </c>
      <c r="T114" s="11" t="str">
        <f t="shared" ref="T114:T122" si="2">U114&amp;" - "&amp;V114</f>
        <v>2300 - Lagerware</v>
      </c>
      <c r="U114" s="69">
        <v>2300</v>
      </c>
      <c r="V114" s="70" t="s">
        <v>89</v>
      </c>
      <c r="W114" s="26" t="s">
        <v>90</v>
      </c>
    </row>
    <row r="115" spans="18:23" x14ac:dyDescent="0.2">
      <c r="R115" s="91" t="str">
        <f t="shared" si="1"/>
        <v>GB</v>
      </c>
      <c r="S115" s="70" t="s">
        <v>28</v>
      </c>
      <c r="T115" s="11" t="str">
        <f t="shared" si="2"/>
        <v>2301 - OEM-Automobil</v>
      </c>
      <c r="U115" s="69">
        <v>2301</v>
      </c>
      <c r="V115" s="70" t="s">
        <v>92</v>
      </c>
      <c r="W115" s="26" t="s">
        <v>90</v>
      </c>
    </row>
    <row r="116" spans="18:23" x14ac:dyDescent="0.2">
      <c r="R116" s="91" t="str">
        <f t="shared" si="1"/>
        <v>AT</v>
      </c>
      <c r="S116" s="70" t="s">
        <v>1</v>
      </c>
      <c r="T116" s="11" t="str">
        <f t="shared" si="2"/>
        <v>2304 - Chemie</v>
      </c>
      <c r="U116" s="19">
        <v>2304</v>
      </c>
      <c r="V116" s="70" t="s">
        <v>93</v>
      </c>
      <c r="W116" s="96" t="s">
        <v>94</v>
      </c>
    </row>
    <row r="117" spans="18:23" x14ac:dyDescent="0.2">
      <c r="R117" s="91" t="str">
        <f t="shared" si="1"/>
        <v>ES</v>
      </c>
      <c r="S117" s="70" t="s">
        <v>22</v>
      </c>
      <c r="T117" s="11" t="str">
        <f t="shared" si="2"/>
        <v>2305 - ORSY</v>
      </c>
      <c r="U117" s="19">
        <v>2305</v>
      </c>
      <c r="V117" s="26" t="s">
        <v>97</v>
      </c>
      <c r="W117" s="96" t="s">
        <v>94</v>
      </c>
    </row>
    <row r="118" spans="18:23" x14ac:dyDescent="0.2">
      <c r="R118" s="91" t="str">
        <f t="shared" si="1"/>
        <v>CZ</v>
      </c>
      <c r="S118" s="70" t="s">
        <v>15</v>
      </c>
      <c r="T118" s="11" t="str">
        <f t="shared" si="2"/>
        <v>9997 - Waschanlage</v>
      </c>
      <c r="U118" s="69">
        <v>9997</v>
      </c>
      <c r="V118" s="70" t="s">
        <v>98</v>
      </c>
      <c r="W118" s="11" t="s">
        <v>99</v>
      </c>
    </row>
    <row r="119" spans="18:23" x14ac:dyDescent="0.2">
      <c r="R119" s="91" t="str">
        <f t="shared" si="1"/>
        <v>AU</v>
      </c>
      <c r="S119" s="70" t="s">
        <v>3</v>
      </c>
      <c r="T119" s="11" t="str">
        <f t="shared" si="2"/>
        <v>2390 - Durchläufer</v>
      </c>
      <c r="U119" s="69">
        <v>2390</v>
      </c>
      <c r="V119" s="70" t="s">
        <v>103</v>
      </c>
      <c r="W119" s="26" t="s">
        <v>90</v>
      </c>
    </row>
    <row r="120" spans="18:23" x14ac:dyDescent="0.2">
      <c r="R120" s="91" t="str">
        <f t="shared" si="1"/>
        <v>BE</v>
      </c>
      <c r="S120" s="70" t="s">
        <v>6</v>
      </c>
      <c r="T120" s="11" t="str">
        <f t="shared" si="2"/>
        <v>2398 - Verwiegerei</v>
      </c>
      <c r="U120" s="92">
        <v>2398</v>
      </c>
      <c r="V120" s="70" t="s">
        <v>104</v>
      </c>
      <c r="W120" s="26" t="s">
        <v>90</v>
      </c>
    </row>
    <row r="121" spans="18:23" x14ac:dyDescent="0.2">
      <c r="R121" s="91" t="str">
        <f t="shared" si="1"/>
        <v>BG</v>
      </c>
      <c r="S121" s="70" t="s">
        <v>7</v>
      </c>
      <c r="T121" s="11" t="str">
        <f t="shared" si="2"/>
        <v>2399 - Veredelung</v>
      </c>
      <c r="U121" s="92">
        <v>2399</v>
      </c>
      <c r="V121" s="70" t="s">
        <v>107</v>
      </c>
      <c r="W121" s="26" t="s">
        <v>108</v>
      </c>
    </row>
    <row r="122" spans="18:23" x14ac:dyDescent="0.2">
      <c r="R122" s="91" t="str">
        <f t="shared" si="1"/>
        <v>CA</v>
      </c>
      <c r="S122" s="70" t="s">
        <v>10</v>
      </c>
      <c r="T122" s="11" t="str">
        <f t="shared" si="2"/>
        <v>1111 - Retoure</v>
      </c>
      <c r="U122" s="92">
        <v>1111</v>
      </c>
      <c r="V122" s="70" t="s">
        <v>109</v>
      </c>
      <c r="W122" s="26" t="s">
        <v>90</v>
      </c>
    </row>
    <row r="123" spans="18:23" x14ac:dyDescent="0.2">
      <c r="R123" s="91" t="str">
        <f t="shared" si="1"/>
        <v>CH</v>
      </c>
      <c r="S123" s="70" t="s">
        <v>13</v>
      </c>
      <c r="T123" s="11" t="str">
        <f>V123</f>
        <v>Strecken-/Direktlieferung</v>
      </c>
      <c r="U123" s="93"/>
      <c r="V123" s="70" t="s">
        <v>110</v>
      </c>
      <c r="W123" s="93" t="s">
        <v>111</v>
      </c>
    </row>
    <row r="124" spans="18:23" x14ac:dyDescent="0.2">
      <c r="R124" s="91" t="str">
        <f t="shared" si="1"/>
        <v>CN</v>
      </c>
      <c r="S124" s="70" t="s">
        <v>14</v>
      </c>
    </row>
    <row r="125" spans="18:23" x14ac:dyDescent="0.2">
      <c r="R125" s="91" t="str">
        <f t="shared" si="1"/>
        <v>DK</v>
      </c>
      <c r="S125" s="70" t="s">
        <v>18</v>
      </c>
    </row>
    <row r="126" spans="18:23" x14ac:dyDescent="0.2">
      <c r="R126" s="91" t="str">
        <f t="shared" si="1"/>
        <v>EE</v>
      </c>
      <c r="S126" s="70" t="s">
        <v>21</v>
      </c>
      <c r="U126" s="178"/>
      <c r="V126" s="179"/>
    </row>
    <row r="127" spans="18:23" x14ac:dyDescent="0.2">
      <c r="R127" s="91" t="str">
        <f t="shared" si="1"/>
        <v>FI</v>
      </c>
      <c r="S127" s="70" t="s">
        <v>24</v>
      </c>
      <c r="T127" s="70" t="s">
        <v>122</v>
      </c>
      <c r="U127" s="180"/>
      <c r="V127" s="179"/>
    </row>
    <row r="128" spans="18:23" x14ac:dyDescent="0.2">
      <c r="R128" s="91" t="str">
        <f t="shared" ref="R128:R156" si="3">LEFT(S128,2)</f>
        <v>GR</v>
      </c>
      <c r="S128" s="70" t="s">
        <v>30</v>
      </c>
      <c r="T128" s="70" t="s">
        <v>127</v>
      </c>
      <c r="U128" s="180"/>
      <c r="V128" s="179"/>
    </row>
    <row r="129" spans="18:22" x14ac:dyDescent="0.2">
      <c r="R129" s="91" t="str">
        <f t="shared" si="3"/>
        <v>HK</v>
      </c>
      <c r="S129" s="70" t="s">
        <v>32</v>
      </c>
      <c r="T129" s="26" t="s">
        <v>120</v>
      </c>
      <c r="U129" s="180"/>
      <c r="V129" s="179"/>
    </row>
    <row r="130" spans="18:22" x14ac:dyDescent="0.2">
      <c r="R130" s="91" t="str">
        <f t="shared" si="3"/>
        <v>HR</v>
      </c>
      <c r="S130" s="70" t="s">
        <v>34</v>
      </c>
      <c r="T130" s="70" t="s">
        <v>123</v>
      </c>
      <c r="U130" s="180"/>
      <c r="V130" s="179"/>
    </row>
    <row r="131" spans="18:22" x14ac:dyDescent="0.2">
      <c r="R131" s="91" t="str">
        <f t="shared" si="3"/>
        <v>HU</v>
      </c>
      <c r="S131" s="70" t="s">
        <v>36</v>
      </c>
      <c r="T131" s="26" t="s">
        <v>125</v>
      </c>
      <c r="U131" s="180"/>
      <c r="V131" s="179"/>
    </row>
    <row r="132" spans="18:22" x14ac:dyDescent="0.2">
      <c r="R132" s="91" t="str">
        <f t="shared" si="3"/>
        <v>ID</v>
      </c>
      <c r="S132" s="70" t="s">
        <v>37</v>
      </c>
      <c r="T132" s="70" t="s">
        <v>126</v>
      </c>
      <c r="U132" s="180"/>
      <c r="V132" s="179"/>
    </row>
    <row r="133" spans="18:22" x14ac:dyDescent="0.2">
      <c r="R133" s="91" t="str">
        <f t="shared" si="3"/>
        <v>IN</v>
      </c>
      <c r="S133" s="70" t="s">
        <v>39</v>
      </c>
      <c r="T133" s="70" t="s">
        <v>119</v>
      </c>
      <c r="U133" s="181"/>
      <c r="V133" s="179"/>
    </row>
    <row r="134" spans="18:22" x14ac:dyDescent="0.2">
      <c r="R134" s="91" t="str">
        <f t="shared" si="3"/>
        <v>IT</v>
      </c>
      <c r="S134" s="96" t="s">
        <v>40</v>
      </c>
      <c r="T134" s="70" t="s">
        <v>121</v>
      </c>
    </row>
    <row r="135" spans="18:22" x14ac:dyDescent="0.2">
      <c r="R135" s="173" t="str">
        <f t="shared" si="3"/>
        <v>JP</v>
      </c>
      <c r="S135" s="164" t="s">
        <v>41</v>
      </c>
      <c r="T135" s="26" t="s">
        <v>124</v>
      </c>
    </row>
    <row r="136" spans="18:22" x14ac:dyDescent="0.2">
      <c r="R136" s="91" t="str">
        <f t="shared" si="3"/>
        <v>KP</v>
      </c>
      <c r="S136" s="70" t="s">
        <v>44</v>
      </c>
    </row>
    <row r="137" spans="18:22" x14ac:dyDescent="0.2">
      <c r="R137" s="91" t="str">
        <f t="shared" si="3"/>
        <v>LI</v>
      </c>
      <c r="S137" s="70" t="s">
        <v>45</v>
      </c>
    </row>
    <row r="138" spans="18:22" x14ac:dyDescent="0.2">
      <c r="R138" s="91" t="str">
        <f t="shared" si="3"/>
        <v>LT</v>
      </c>
      <c r="S138" s="70" t="s">
        <v>47</v>
      </c>
    </row>
    <row r="139" spans="18:22" x14ac:dyDescent="0.2">
      <c r="R139" s="91" t="str">
        <f t="shared" si="3"/>
        <v>LU</v>
      </c>
      <c r="S139" s="70" t="s">
        <v>48</v>
      </c>
    </row>
    <row r="140" spans="18:22" x14ac:dyDescent="0.2">
      <c r="R140" s="91" t="str">
        <f t="shared" si="3"/>
        <v>LV</v>
      </c>
      <c r="S140" s="70" t="s">
        <v>49</v>
      </c>
    </row>
    <row r="141" spans="18:22" x14ac:dyDescent="0.2">
      <c r="R141" s="91" t="str">
        <f t="shared" si="3"/>
        <v>MY</v>
      </c>
      <c r="S141" s="70" t="s">
        <v>50</v>
      </c>
    </row>
    <row r="142" spans="18:22" x14ac:dyDescent="0.2">
      <c r="R142" s="91" t="str">
        <f t="shared" si="3"/>
        <v>NL</v>
      </c>
      <c r="S142" s="70" t="s">
        <v>51</v>
      </c>
    </row>
    <row r="143" spans="18:22" x14ac:dyDescent="0.2">
      <c r="R143" s="91" t="str">
        <f t="shared" si="3"/>
        <v>NL</v>
      </c>
      <c r="S143" s="70" t="s">
        <v>51</v>
      </c>
    </row>
    <row r="144" spans="18:22" x14ac:dyDescent="0.2">
      <c r="R144" s="91" t="str">
        <f t="shared" si="3"/>
        <v>NO</v>
      </c>
      <c r="S144" s="70" t="s">
        <v>52</v>
      </c>
    </row>
    <row r="145" spans="18:19" x14ac:dyDescent="0.2">
      <c r="R145" s="91" t="str">
        <f t="shared" si="3"/>
        <v>PH</v>
      </c>
      <c r="S145" s="70" t="s">
        <v>53</v>
      </c>
    </row>
    <row r="146" spans="18:19" x14ac:dyDescent="0.2">
      <c r="R146" s="91" t="str">
        <f t="shared" si="3"/>
        <v>PL</v>
      </c>
      <c r="S146" s="70" t="s">
        <v>54</v>
      </c>
    </row>
    <row r="147" spans="18:19" x14ac:dyDescent="0.2">
      <c r="R147" s="91" t="str">
        <f t="shared" si="3"/>
        <v>PT</v>
      </c>
      <c r="S147" s="70" t="s">
        <v>55</v>
      </c>
    </row>
    <row r="148" spans="18:19" x14ac:dyDescent="0.2">
      <c r="R148" s="91" t="str">
        <f t="shared" si="3"/>
        <v>RO</v>
      </c>
      <c r="S148" s="70" t="s">
        <v>58</v>
      </c>
    </row>
    <row r="149" spans="18:19" x14ac:dyDescent="0.2">
      <c r="R149" s="91" t="str">
        <f t="shared" si="3"/>
        <v>RU</v>
      </c>
      <c r="S149" s="70" t="s">
        <v>59</v>
      </c>
    </row>
    <row r="150" spans="18:19" x14ac:dyDescent="0.2">
      <c r="R150" s="91" t="str">
        <f t="shared" si="3"/>
        <v>SK</v>
      </c>
      <c r="S150" s="70" t="s">
        <v>61</v>
      </c>
    </row>
    <row r="151" spans="18:19" x14ac:dyDescent="0.2">
      <c r="R151" s="91" t="str">
        <f t="shared" si="3"/>
        <v>SL</v>
      </c>
      <c r="S151" s="70" t="s">
        <v>62</v>
      </c>
    </row>
    <row r="152" spans="18:19" x14ac:dyDescent="0.2">
      <c r="R152" s="91" t="str">
        <f t="shared" si="3"/>
        <v>TH</v>
      </c>
      <c r="S152" s="70" t="s">
        <v>66</v>
      </c>
    </row>
    <row r="153" spans="18:19" x14ac:dyDescent="0.2">
      <c r="R153" s="91" t="str">
        <f t="shared" si="3"/>
        <v>TR</v>
      </c>
      <c r="S153" s="70" t="s">
        <v>67</v>
      </c>
    </row>
    <row r="154" spans="18:19" x14ac:dyDescent="0.2">
      <c r="R154" s="91" t="str">
        <f t="shared" si="3"/>
        <v>TW</v>
      </c>
      <c r="S154" s="70" t="s">
        <v>68</v>
      </c>
    </row>
    <row r="155" spans="18:19" x14ac:dyDescent="0.2">
      <c r="R155" s="91" t="str">
        <f t="shared" si="3"/>
        <v>US</v>
      </c>
      <c r="S155" s="70" t="s">
        <v>71</v>
      </c>
    </row>
    <row r="156" spans="18:19" x14ac:dyDescent="0.2">
      <c r="R156" s="91" t="str">
        <f t="shared" si="3"/>
        <v>VN</v>
      </c>
      <c r="S156" s="70" t="s">
        <v>73</v>
      </c>
    </row>
  </sheetData>
  <sheetProtection algorithmName="SHA-512" hashValue="a/s4SKb3Hsr2SLqMmDGVmw0G5nUEWuT0WTQ3XjCA+DvFP66kUFoyMocfyoWsFTuJZgkX9Mbwbmx0Gp5nnQEtRw==" saltValue="HrsM8qjJ7l2HROEIZZZnaQ==" spinCount="100000" sheet="1" objects="1" scenarios="1" selectLockedCells="1"/>
  <dataConsolidate/>
  <mergeCells count="118">
    <mergeCell ref="J86:L87"/>
    <mergeCell ref="F105:K105"/>
    <mergeCell ref="C108:L108"/>
    <mergeCell ref="C110:L110"/>
    <mergeCell ref="B99:C100"/>
    <mergeCell ref="D99:L100"/>
    <mergeCell ref="B101:M101"/>
    <mergeCell ref="C102:L102"/>
    <mergeCell ref="G104:K104"/>
    <mergeCell ref="C93:L93"/>
    <mergeCell ref="H95:I95"/>
    <mergeCell ref="C95:F97"/>
    <mergeCell ref="H96:I96"/>
    <mergeCell ref="H97:I97"/>
    <mergeCell ref="C77:L77"/>
    <mergeCell ref="C78:G81"/>
    <mergeCell ref="H79:J80"/>
    <mergeCell ref="K79:L80"/>
    <mergeCell ref="C82:C83"/>
    <mergeCell ref="D82:D91"/>
    <mergeCell ref="E82:H83"/>
    <mergeCell ref="I82:I83"/>
    <mergeCell ref="J82:L83"/>
    <mergeCell ref="C88:C89"/>
    <mergeCell ref="E88:H89"/>
    <mergeCell ref="I88:I89"/>
    <mergeCell ref="J88:L89"/>
    <mergeCell ref="C90:C91"/>
    <mergeCell ref="E90:H91"/>
    <mergeCell ref="I90:I91"/>
    <mergeCell ref="J90:L91"/>
    <mergeCell ref="C84:C85"/>
    <mergeCell ref="E84:H85"/>
    <mergeCell ref="I84:I85"/>
    <mergeCell ref="J84:L85"/>
    <mergeCell ref="C86:C87"/>
    <mergeCell ref="E86:H87"/>
    <mergeCell ref="I86:I87"/>
    <mergeCell ref="D66:F66"/>
    <mergeCell ref="D67:F67"/>
    <mergeCell ref="D68:F68"/>
    <mergeCell ref="D63:F63"/>
    <mergeCell ref="D64:F64"/>
    <mergeCell ref="D65:F65"/>
    <mergeCell ref="D72:F72"/>
    <mergeCell ref="D74:F74"/>
    <mergeCell ref="C76:L76"/>
    <mergeCell ref="D69:F69"/>
    <mergeCell ref="D70:F70"/>
    <mergeCell ref="D71:F71"/>
    <mergeCell ref="C50:L50"/>
    <mergeCell ref="D52:F52"/>
    <mergeCell ref="D53:F53"/>
    <mergeCell ref="D60:F60"/>
    <mergeCell ref="D61:F61"/>
    <mergeCell ref="D62:F62"/>
    <mergeCell ref="D57:F57"/>
    <mergeCell ref="D58:F58"/>
    <mergeCell ref="D59:F59"/>
    <mergeCell ref="D54:F54"/>
    <mergeCell ref="D55:F55"/>
    <mergeCell ref="D56:F56"/>
    <mergeCell ref="D44:F44"/>
    <mergeCell ref="H44:I44"/>
    <mergeCell ref="K44:L44"/>
    <mergeCell ref="D46:E46"/>
    <mergeCell ref="F46:G46"/>
    <mergeCell ref="H46:I48"/>
    <mergeCell ref="D48:E48"/>
    <mergeCell ref="F48:G48"/>
    <mergeCell ref="K46:L48"/>
    <mergeCell ref="K45:L45"/>
    <mergeCell ref="E38:F38"/>
    <mergeCell ref="C40:L40"/>
    <mergeCell ref="D42:L42"/>
    <mergeCell ref="D43:F43"/>
    <mergeCell ref="H43:I43"/>
    <mergeCell ref="C34:C35"/>
    <mergeCell ref="E34:F35"/>
    <mergeCell ref="G34:G35"/>
    <mergeCell ref="H34:L35"/>
    <mergeCell ref="C36:C37"/>
    <mergeCell ref="E36:H37"/>
    <mergeCell ref="I36:L37"/>
    <mergeCell ref="E22:G23"/>
    <mergeCell ref="H22:I23"/>
    <mergeCell ref="J22:L23"/>
    <mergeCell ref="C28:L28"/>
    <mergeCell ref="C29:L29"/>
    <mergeCell ref="C30:C31"/>
    <mergeCell ref="E30:L31"/>
    <mergeCell ref="C32:C33"/>
    <mergeCell ref="E32:L33"/>
    <mergeCell ref="C27:L27"/>
    <mergeCell ref="C3:L3"/>
    <mergeCell ref="E5:F5"/>
    <mergeCell ref="E7:F7"/>
    <mergeCell ref="E8:F8"/>
    <mergeCell ref="C10:L10"/>
    <mergeCell ref="C11:L11"/>
    <mergeCell ref="C24:C26"/>
    <mergeCell ref="F24:L26"/>
    <mergeCell ref="C12:C13"/>
    <mergeCell ref="D12:D26"/>
    <mergeCell ref="E12:L13"/>
    <mergeCell ref="C14:C15"/>
    <mergeCell ref="E14:L15"/>
    <mergeCell ref="C16:C17"/>
    <mergeCell ref="E16:L17"/>
    <mergeCell ref="C18:C19"/>
    <mergeCell ref="E18:F19"/>
    <mergeCell ref="G18:G19"/>
    <mergeCell ref="H18:L19"/>
    <mergeCell ref="C20:C21"/>
    <mergeCell ref="E20:G21"/>
    <mergeCell ref="H20:I21"/>
    <mergeCell ref="J20:L21"/>
    <mergeCell ref="C22:C23"/>
  </mergeCells>
  <conditionalFormatting sqref="G53:G73">
    <cfRule type="expression" dxfId="23" priority="34" stopIfTrue="1">
      <formula>AND(H53="Paket",G53&gt;4)</formula>
    </cfRule>
  </conditionalFormatting>
  <conditionalFormatting sqref="I53:I73">
    <cfRule type="expression" dxfId="22" priority="35" stopIfTrue="1">
      <formula>AND(H53="Paket",I53/G53&gt;30)</formula>
    </cfRule>
  </conditionalFormatting>
  <conditionalFormatting sqref="E104:E106">
    <cfRule type="cellIs" dxfId="21" priority="36" stopIfTrue="1" operator="equal">
      <formula>"ok"</formula>
    </cfRule>
    <cfRule type="cellIs" dxfId="20" priority="37" stopIfTrue="1" operator="equal">
      <formula>"!"</formula>
    </cfRule>
  </conditionalFormatting>
  <conditionalFormatting sqref="O29:P29 O38:P38">
    <cfRule type="expression" dxfId="19" priority="31" stopIfTrue="1">
      <formula>$E$25&lt;&gt;"x"</formula>
    </cfRule>
  </conditionalFormatting>
  <conditionalFormatting sqref="C29">
    <cfRule type="expression" dxfId="18" priority="32" stopIfTrue="1">
      <formula>$E$25&lt;&gt;"x"</formula>
    </cfRule>
  </conditionalFormatting>
  <conditionalFormatting sqref="O30:P37">
    <cfRule type="expression" dxfId="17" priority="33" stopIfTrue="1">
      <formula>$D$46&lt;&gt;"x"</formula>
    </cfRule>
  </conditionalFormatting>
  <conditionalFormatting sqref="C30:L38">
    <cfRule type="expression" dxfId="16" priority="23">
      <formula>$E$25&lt;&gt;"X"</formula>
    </cfRule>
  </conditionalFormatting>
  <conditionalFormatting sqref="K73:L73">
    <cfRule type="expression" dxfId="15" priority="17">
      <formula>$D$48&lt;&gt;"X"</formula>
    </cfRule>
  </conditionalFormatting>
  <conditionalFormatting sqref="H46:J48">
    <cfRule type="expression" dxfId="14" priority="122">
      <formula>$O$46=0</formula>
    </cfRule>
  </conditionalFormatting>
  <conditionalFormatting sqref="H45:K45">
    <cfRule type="expression" dxfId="13" priority="124">
      <formula>$O$46=0</formula>
    </cfRule>
  </conditionalFormatting>
  <conditionalFormatting sqref="J82:L87 C82:I92 J90:L92">
    <cfRule type="expression" dxfId="12" priority="126">
      <formula>$H$79=$T$113</formula>
    </cfRule>
  </conditionalFormatting>
  <conditionalFormatting sqref="J82:L87 I82:I92 J90:L92">
    <cfRule type="expression" dxfId="11" priority="131">
      <formula>$H$79&lt;&gt;$T$123</formula>
    </cfRule>
  </conditionalFormatting>
  <conditionalFormatting sqref="J82:L87 J90:L92">
    <cfRule type="expression" dxfId="10" priority="136">
      <formula>$H$79&lt;&gt;$T$123</formula>
    </cfRule>
  </conditionalFormatting>
  <conditionalFormatting sqref="C82:H92">
    <cfRule type="expression" dxfId="9" priority="140">
      <formula>$H$79=$T$123</formula>
    </cfRule>
  </conditionalFormatting>
  <conditionalFormatting sqref="K46:L48">
    <cfRule type="expression" dxfId="8" priority="4">
      <formula>$O$46=0</formula>
    </cfRule>
  </conditionalFormatting>
  <conditionalFormatting sqref="C95:L97">
    <cfRule type="expression" dxfId="7" priority="3">
      <formula>$O$48=0</formula>
    </cfRule>
  </conditionalFormatting>
  <conditionalFormatting sqref="C95:F97">
    <cfRule type="expression" dxfId="6" priority="2">
      <formula>$O$48&gt;0</formula>
    </cfRule>
  </conditionalFormatting>
  <conditionalFormatting sqref="C93:L93">
    <cfRule type="expression" dxfId="5" priority="1">
      <formula>$O$48=0</formula>
    </cfRule>
  </conditionalFormatting>
  <dataValidations count="6">
    <dataValidation type="list" allowBlank="1" showInputMessage="1" showErrorMessage="1" sqref="D46:E46 D48:E48">
      <formula1>$S$2:$S$3</formula1>
    </dataValidation>
    <dataValidation allowBlank="1" showInputMessage="1" showErrorMessage="1" errorTitle="Fehler" error="Bitte wählen Sie die Verpackungsart aus der Drop-Down Liste." sqref="H53:H73"/>
    <dataValidation type="list" showInputMessage="1" showErrorMessage="1" errorTitle="Fehler" error="Zum Aktivieren bitte &quot;x&quot; eingeben - Danke!" sqref="E25:E26">
      <formula1>$S$2:$S$3</formula1>
    </dataValidation>
    <dataValidation type="list" allowBlank="1" showInputMessage="1" showErrorMessage="1" sqref="D53:F73">
      <formula1>$T$126:$T$135</formula1>
    </dataValidation>
    <dataValidation type="list" allowBlank="1" showInputMessage="1" showErrorMessage="1" sqref="E34:F35 E18:F19">
      <formula1>$S$112:$S$156</formula1>
    </dataValidation>
    <dataValidation type="list" allowBlank="1" showInputMessage="1" showErrorMessage="1" sqref="H79:J80">
      <formula1>$T$113:$T$123</formula1>
    </dataValidation>
  </dataValidations>
  <printOptions horizontalCentered="1" verticalCentered="1"/>
  <pageMargins left="0" right="0" top="0" bottom="0.39370078740157483" header="0" footer="0.19685039370078741"/>
  <pageSetup paperSize="9" scale="47" orientation="portrait" r:id="rId1"/>
  <headerFooter alignWithMargins="0">
    <oddFooter>&amp;L&amp;"Arial,Kursiv"Übergabe-Datum: ...................................&amp;C&amp;"Arial,Kursiv"Name in Druckbuchstaben: ................................................................&amp;R&amp;"Futura Bk BT,Kursiv"Unterschrift: ..........................................</oddFooter>
  </headerFooter>
  <rowBreaks count="1" manualBreakCount="1">
    <brk id="10" max="16383" man="1"/>
  </rowBreaks>
  <colBreaks count="1" manualBreakCount="1">
    <brk id="6" min="1" max="100" man="1"/>
  </colBreaks>
  <drawing r:id="rId2"/>
  <legacyDrawing r:id="rId3"/>
  <controls>
    <mc:AlternateContent xmlns:mc="http://schemas.openxmlformats.org/markup-compatibility/2006">
      <mc:Choice Requires="x14">
        <control shapeId="1025" r:id="rId4" name="senden an WOP">
          <controlPr defaultSize="0" autoFill="0" autoLine="0" autoPict="0" r:id="rId5">
            <anchor moveWithCells="1" sizeWithCells="1">
              <from>
                <xdr:col>11</xdr:col>
                <xdr:colOff>19050</xdr:colOff>
                <xdr:row>109</xdr:row>
                <xdr:rowOff>0</xdr:rowOff>
              </from>
              <to>
                <xdr:col>11</xdr:col>
                <xdr:colOff>1485900</xdr:colOff>
                <xdr:row>109</xdr:row>
                <xdr:rowOff>0</xdr:rowOff>
              </to>
            </anchor>
          </controlPr>
        </control>
      </mc:Choice>
      <mc:Fallback>
        <control shapeId="1025" r:id="rId4" name="senden an WOP"/>
      </mc:Fallback>
    </mc:AlternateContent>
  </controls>
  <extLst>
    <ext xmlns:x14="http://schemas.microsoft.com/office/spreadsheetml/2009/9/main" uri="{78C0D931-6437-407d-A8EE-F0AAD7539E65}">
      <x14:conditionalFormattings>
        <x14:conditionalFormatting xmlns:xm="http://schemas.microsoft.com/office/excel/2006/main">
          <x14:cfRule type="containsText" priority="25" operator="containsText" id="{43C2C9AA-5B2B-4CEA-8797-CB3CF6B83E7D}">
            <xm:f>NOT(ISERROR(SEARCH($D$99,D99)))</xm:f>
            <xm:f>$D$99</xm:f>
            <x14:dxf>
              <fill>
                <patternFill>
                  <bgColor rgb="FFFFFF00"/>
                </patternFill>
              </fill>
            </x14:dxf>
          </x14:cfRule>
          <xm:sqref>D99:L100</xm:sqref>
        </x14:conditionalFormatting>
        <x14:conditionalFormatting xmlns:xm="http://schemas.microsoft.com/office/excel/2006/main">
          <x14:cfRule type="containsText" priority="24" operator="containsText" id="{7E89D9DC-C2D9-44C7-B0B0-47A33E0F07CE}">
            <xm:f>NOT(ISERROR(SEARCH($D$42,D42)))</xm:f>
            <xm:f>$D$42</xm:f>
            <x14:dxf>
              <fill>
                <patternFill>
                  <bgColor rgb="FFFFFF00"/>
                </patternFill>
              </fill>
            </x14:dxf>
          </x14:cfRule>
          <xm:sqref>D42:L42</xm:sqref>
        </x14:conditionalFormatting>
        <x14:conditionalFormatting xmlns:xm="http://schemas.microsoft.com/office/excel/2006/main">
          <x14:cfRule type="containsText" priority="16" operator="containsText" id="{BDC0DDF9-14F7-479D-8EDF-E364D3336030}">
            <xm:f>NOT(ISERROR(SEARCH($J$74,J74)))</xm:f>
            <xm:f>$J$74</xm:f>
            <x14:dxf>
              <font>
                <b/>
                <i val="0"/>
              </font>
              <fill>
                <patternFill>
                  <bgColor rgb="FFFFFF00"/>
                </patternFill>
              </fill>
              <border>
                <left style="thin">
                  <color auto="1"/>
                </left>
                <right style="thin">
                  <color auto="1"/>
                </right>
                <top style="thin">
                  <color auto="1"/>
                </top>
                <bottom style="thin">
                  <color auto="1"/>
                </bottom>
                <vertical/>
                <horizontal/>
              </border>
            </x14:dxf>
          </x14:cfRule>
          <x14:cfRule type="notContainsText" priority="22" operator="notContains" id="{B9ECAC8A-D71F-4E64-8183-88211F77D320}">
            <xm:f>ISERROR(SEARCH($J$74,J74))</xm:f>
            <xm:f>$J$74</xm:f>
            <x14:dxf>
              <fill>
                <patternFill>
                  <bgColor theme="0" tint="-0.24994659260841701"/>
                </patternFill>
              </fill>
            </x14:dxf>
          </x14:cfRule>
          <xm:sqref>J74</xm:sqref>
        </x14:conditionalFormatting>
        <x14:conditionalFormatting xmlns:xm="http://schemas.microsoft.com/office/excel/2006/main">
          <x14:cfRule type="containsText" priority="21" operator="containsText" id="{BB2033D9-4212-4F1B-B53A-6982BFB7D012}">
            <xm:f>NOT(ISERROR(SEARCH($D$46&lt;&gt;"X",H46)))</xm:f>
            <xm:f>$D$46&lt;&gt;"X"</xm:f>
            <x14:dxf>
              <font>
                <color theme="0"/>
              </font>
              <fill>
                <patternFill>
                  <bgColor theme="0"/>
                </patternFill>
              </fill>
              <border>
                <left/>
                <right/>
                <top/>
                <bottom/>
                <vertical/>
                <horizontal/>
              </border>
            </x14:dxf>
          </x14:cfRule>
          <xm:sqref>H46:J48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Abholauftrag</vt:lpstr>
      <vt:lpstr>Abholauftrag!Druckbereich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Ohnhaus, Lukas</dc:creator>
  <cp:lastModifiedBy>Ohnhaus, Lukas</cp:lastModifiedBy>
  <cp:lastPrinted>2017-12-05T06:19:34Z</cp:lastPrinted>
  <dcterms:created xsi:type="dcterms:W3CDTF">2017-04-19T09:35:35Z</dcterms:created>
  <dcterms:modified xsi:type="dcterms:W3CDTF">2018-01-05T13:29:18Z</dcterms:modified>
</cp:coreProperties>
</file>